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📊 Tableau de Bord" sheetId="1" state="visible" r:id="rId3"/>
    <sheet name="🚗 Flotte" sheetId="2" state="visible" r:id="rId4"/>
    <sheet name="👤 Clients" sheetId="3" state="visible" r:id="rId5"/>
    <sheet name="📋 Contrats" sheetId="4" state="visible" r:id="rId6"/>
    <sheet name="🔧 Maintenance" sheetId="5" state="visible" r:id="rId7"/>
    <sheet name="💰 Rapport Financier" sheetId="6" state="visible" r:id="rId8"/>
    <sheet name="📖 Guid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<sst xmlns="http://schemas.openxmlformats.org/spreadsheetml/2006/main" count="247" uniqueCount="211">
  <si>
    <t xml:space="preserve">🚗  GESTION DE FLOTTE – LOCATION DE VOITURES</t>
  </si>
  <si>
    <t xml:space="preserve">Tableau de bord mis à jour le : 29/04/2026</t>
  </si>
  <si>
    <t xml:space="preserve">🚗 TOTAL VÉHICULES</t>
  </si>
  <si>
    <t xml:space="preserve">✅ DISPONIBLES</t>
  </si>
  <si>
    <t xml:space="preserve">📋 EN LOCATION</t>
  </si>
  <si>
    <t xml:space="preserve">🔧 EN MAINTENANCE</t>
  </si>
  <si>
    <t xml:space="preserve">💰 REVENU DU MOIS (MAD)</t>
  </si>
  <si>
    <t xml:space="preserve">⚠️ CONTRATS EXPIRÉS</t>
  </si>
  <si>
    <t xml:space="preserve">⚠️  ALERTES &amp; ACTIONS REQUISES</t>
  </si>
  <si>
    <t xml:space="preserve">#</t>
  </si>
  <si>
    <t xml:space="preserve">Type d'alerte</t>
  </si>
  <si>
    <t xml:space="preserve">Véhicule</t>
  </si>
  <si>
    <t xml:space="preserve">Immatriculation</t>
  </si>
  <si>
    <t xml:space="preserve">Détail</t>
  </si>
  <si>
    <t xml:space="preserve">Date limite</t>
  </si>
  <si>
    <t xml:space="preserve">Priorité</t>
  </si>
  <si>
    <t xml:space="preserve">→ Saisissez manuellement vos alertes ou consultez la feuille '🔧 Maintenance' pour les échéances</t>
  </si>
  <si>
    <t xml:space="preserve">🚗  REGISTRE DE LA FLOTTE</t>
  </si>
  <si>
    <t xml:space="preserve">ID Véhicule</t>
  </si>
  <si>
    <t xml:space="preserve">Marque</t>
  </si>
  <si>
    <t xml:space="preserve">Modèle</t>
  </si>
  <si>
    <t xml:space="preserve">Année</t>
  </si>
  <si>
    <t xml:space="preserve">Couleur</t>
  </si>
  <si>
    <t xml:space="preserve">Statut</t>
  </si>
  <si>
    <t xml:space="preserve">Kilométrage</t>
  </si>
  <si>
    <t xml:space="preserve">Carburant</t>
  </si>
  <si>
    <t xml:space="preserve">Catégorie</t>
  </si>
  <si>
    <t xml:space="preserve">Tarif/Jour (MAD)</t>
  </si>
  <si>
    <t xml:space="preserve">Prochain entretien</t>
  </si>
  <si>
    <t xml:space="preserve">Notes</t>
  </si>
  <si>
    <t xml:space="preserve">VH-001</t>
  </si>
  <si>
    <t xml:space="preserve">Toyota</t>
  </si>
  <si>
    <t xml:space="preserve">Corolla</t>
  </si>
  <si>
    <t xml:space="preserve">123-A-45</t>
  </si>
  <si>
    <t xml:space="preserve">Blanc</t>
  </si>
  <si>
    <t xml:space="preserve">Disponible</t>
  </si>
  <si>
    <t xml:space="preserve">Essence</t>
  </si>
  <si>
    <t xml:space="preserve">Compacte</t>
  </si>
  <si>
    <t xml:space="preserve">2025-09-15</t>
  </si>
  <si>
    <t xml:space="preserve">RAS</t>
  </si>
  <si>
    <t xml:space="preserve">VH-002</t>
  </si>
  <si>
    <t xml:space="preserve">Dacia</t>
  </si>
  <si>
    <t xml:space="preserve">Logan</t>
  </si>
  <si>
    <t xml:space="preserve">456-B-78</t>
  </si>
  <si>
    <t xml:space="preserve">Gris</t>
  </si>
  <si>
    <t xml:space="preserve">En location</t>
  </si>
  <si>
    <t xml:space="preserve">Diesel</t>
  </si>
  <si>
    <t xml:space="preserve">Économique</t>
  </si>
  <si>
    <t xml:space="preserve">2025-08-20</t>
  </si>
  <si>
    <t xml:space="preserve">Client Dupont</t>
  </si>
  <si>
    <t xml:space="preserve">VH-003</t>
  </si>
  <si>
    <t xml:space="preserve">Hyundai</t>
  </si>
  <si>
    <t xml:space="preserve">Tucson</t>
  </si>
  <si>
    <t xml:space="preserve">789-C-12</t>
  </si>
  <si>
    <t xml:space="preserve">Noir</t>
  </si>
  <si>
    <t xml:space="preserve">En maintenance</t>
  </si>
  <si>
    <t xml:space="preserve">SUV</t>
  </si>
  <si>
    <t xml:space="preserve">2025-07-10</t>
  </si>
  <si>
    <t xml:space="preserve">Vidange en cours</t>
  </si>
  <si>
    <t xml:space="preserve">VH-004</t>
  </si>
  <si>
    <t xml:space="preserve">Renault</t>
  </si>
  <si>
    <t xml:space="preserve">Clio</t>
  </si>
  <si>
    <t xml:space="preserve">321-D-90</t>
  </si>
  <si>
    <t xml:space="preserve">Rouge</t>
  </si>
  <si>
    <t xml:space="preserve">2025-11-01</t>
  </si>
  <si>
    <t xml:space="preserve">Véhicule neuf</t>
  </si>
  <si>
    <t xml:space="preserve">VH-005</t>
  </si>
  <si>
    <t xml:space="preserve">Mercedes</t>
  </si>
  <si>
    <t xml:space="preserve">Classe C</t>
  </si>
  <si>
    <t xml:space="preserve">654-E-33</t>
  </si>
  <si>
    <t xml:space="preserve">Argent</t>
  </si>
  <si>
    <t xml:space="preserve">Luxe</t>
  </si>
  <si>
    <t xml:space="preserve">2025-09-30</t>
  </si>
  <si>
    <t xml:space="preserve">Climatisation révisée</t>
  </si>
  <si>
    <t xml:space="preserve">👤  REGISTRE DES CLIENTS</t>
  </si>
  <si>
    <t xml:space="preserve">ID Client</t>
  </si>
  <si>
    <t xml:space="preserve">Nom</t>
  </si>
  <si>
    <t xml:space="preserve">Prénom</t>
  </si>
  <si>
    <t xml:space="preserve">CIN / Passeport</t>
  </si>
  <si>
    <t xml:space="preserve">Téléphone</t>
  </si>
  <si>
    <t xml:space="preserve">Email</t>
  </si>
  <si>
    <t xml:space="preserve">Adresse</t>
  </si>
  <si>
    <t xml:space="preserve">Permis de conduire</t>
  </si>
  <si>
    <t xml:space="preserve">Expiration permis</t>
  </si>
  <si>
    <t xml:space="preserve">Nationalité</t>
  </si>
  <si>
    <t xml:space="preserve">Nb locations</t>
  </si>
  <si>
    <t xml:space="preserve">CL-001</t>
  </si>
  <si>
    <t xml:space="preserve">Alaoui</t>
  </si>
  <si>
    <t xml:space="preserve">Mohammed</t>
  </si>
  <si>
    <t xml:space="preserve">AB123456</t>
  </si>
  <si>
    <t xml:space="preserve">0661-123456</t>
  </si>
  <si>
    <t xml:space="preserve">m.alaoui@email.com</t>
  </si>
  <si>
    <t xml:space="preserve">12 Rue Hassan II, Rabat</t>
  </si>
  <si>
    <t xml:space="preserve">P-12345</t>
  </si>
  <si>
    <t xml:space="preserve">2027-03-15</t>
  </si>
  <si>
    <t xml:space="preserve">Marocaine</t>
  </si>
  <si>
    <t xml:space="preserve">Client fidèle</t>
  </si>
  <si>
    <t xml:space="preserve">CL-002</t>
  </si>
  <si>
    <t xml:space="preserve">Benali</t>
  </si>
  <si>
    <t xml:space="preserve">Fatima</t>
  </si>
  <si>
    <t xml:space="preserve">CD789012</t>
  </si>
  <si>
    <t xml:space="preserve">0662-789012</t>
  </si>
  <si>
    <t xml:space="preserve">f.benali@email.com</t>
  </si>
  <si>
    <t xml:space="preserve">45 Bd Mohammed V, Casablanca</t>
  </si>
  <si>
    <t xml:space="preserve">P-67890</t>
  </si>
  <si>
    <t xml:space="preserve">2026-11-30</t>
  </si>
  <si>
    <t xml:space="preserve">CL-003</t>
  </si>
  <si>
    <t xml:space="preserve">Dupont</t>
  </si>
  <si>
    <t xml:space="preserve">Jean</t>
  </si>
  <si>
    <t xml:space="preserve">F8765432</t>
  </si>
  <si>
    <t xml:space="preserve">0663-456789</t>
  </si>
  <si>
    <t xml:space="preserve">j.dupont@email.com</t>
  </si>
  <si>
    <t xml:space="preserve">Hôtel Atlas, Marrakech</t>
  </si>
  <si>
    <t xml:space="preserve">FR-99999</t>
  </si>
  <si>
    <t xml:space="preserve">2028-01-20</t>
  </si>
  <si>
    <t xml:space="preserve">Française</t>
  </si>
  <si>
    <t xml:space="preserve">Touriste</t>
  </si>
  <si>
    <t xml:space="preserve">📋  CONTRATS DE LOCATION</t>
  </si>
  <si>
    <t xml:space="preserve">N° Contrat</t>
  </si>
  <si>
    <t xml:space="preserve">Nom Client</t>
  </si>
  <si>
    <t xml:space="preserve">Date début</t>
  </si>
  <si>
    <t xml:space="preserve">Date fin</t>
  </si>
  <si>
    <t xml:space="preserve">Nb jours</t>
  </si>
  <si>
    <t xml:space="preserve">Tarif/jour</t>
  </si>
  <si>
    <t xml:space="preserve">Montant total</t>
  </si>
  <si>
    <t xml:space="preserve">Montant payé</t>
  </si>
  <si>
    <t xml:space="preserve">Statut paiement</t>
  </si>
  <si>
    <t xml:space="preserve">Km départ</t>
  </si>
  <si>
    <t xml:space="preserve">Km retour</t>
  </si>
  <si>
    <t xml:space="preserve">Statut contrat</t>
  </si>
  <si>
    <t xml:space="preserve">CTR-2025-001</t>
  </si>
  <si>
    <t xml:space="preserve">Alaoui Mohammed</t>
  </si>
  <si>
    <t xml:space="preserve">2025-07-01</t>
  </si>
  <si>
    <t xml:space="preserve">2025-07-05</t>
  </si>
  <si>
    <t xml:space="preserve">Payé</t>
  </si>
  <si>
    <t xml:space="preserve">Terminé</t>
  </si>
  <si>
    <t xml:space="preserve">CTR-2025-002</t>
  </si>
  <si>
    <t xml:space="preserve">Dupont Jean</t>
  </si>
  <si>
    <t xml:space="preserve">2025-07-15</t>
  </si>
  <si>
    <t xml:space="preserve">Partiel</t>
  </si>
  <si>
    <t xml:space="preserve">Actif</t>
  </si>
  <si>
    <t xml:space="preserve">CTR-2025-003</t>
  </si>
  <si>
    <t xml:space="preserve">Benali Fatima</t>
  </si>
  <si>
    <t xml:space="preserve">2025-07-20</t>
  </si>
  <si>
    <t xml:space="preserve">2025-07-22</t>
  </si>
  <si>
    <t xml:space="preserve">En cours</t>
  </si>
  <si>
    <t xml:space="preserve">🔧  REGISTRE DE MAINTENANCE</t>
  </si>
  <si>
    <t xml:space="preserve">Type d'entretien</t>
  </si>
  <si>
    <t xml:space="preserve">Date d'entrée</t>
  </si>
  <si>
    <t xml:space="preserve">Date de sortie</t>
  </si>
  <si>
    <t xml:space="preserve">Km au service</t>
  </si>
  <si>
    <t xml:space="preserve">Coût (MAD)</t>
  </si>
  <si>
    <t xml:space="preserve">Fournisseur</t>
  </si>
  <si>
    <t xml:space="preserve">N° Facture</t>
  </si>
  <si>
    <t xml:space="preserve">Prochain service (km)</t>
  </si>
  <si>
    <t xml:space="preserve">Vidange</t>
  </si>
  <si>
    <t xml:space="preserve">2025-07-08</t>
  </si>
  <si>
    <t xml:space="preserve">Garage Central</t>
  </si>
  <si>
    <t xml:space="preserve">F-2025-001</t>
  </si>
  <si>
    <t xml:space="preserve">Huile 5W30</t>
  </si>
  <si>
    <t xml:space="preserve">Contrôle technique</t>
  </si>
  <si>
    <t xml:space="preserve">2025-06-15</t>
  </si>
  <si>
    <t xml:space="preserve">Auto-École Rabat</t>
  </si>
  <si>
    <t xml:space="preserve">F-2025-002</t>
  </si>
  <si>
    <t xml:space="preserve">Valide 2 ans</t>
  </si>
  <si>
    <t xml:space="preserve">💰  RAPPORT FINANCIER MENSUEL</t>
  </si>
  <si>
    <t xml:space="preserve">Mois</t>
  </si>
  <si>
    <t xml:space="preserve">Revenus location (MAD)</t>
  </si>
  <si>
    <t xml:space="preserve">Frais maintenance (MAD)</t>
  </si>
  <si>
    <t xml:space="preserve">Nb contrats</t>
  </si>
  <si>
    <t xml:space="preserve">Bénéfice net (MAD)</t>
  </si>
  <si>
    <t xml:space="preserve">Taux occupation (%)</t>
  </si>
  <si>
    <t xml:space="preserve">Janvier</t>
  </si>
  <si>
    <t xml:space="preserve">Février</t>
  </si>
  <si>
    <t xml:space="preserve">Mars</t>
  </si>
  <si>
    <t xml:space="preserve">Avril</t>
  </si>
  <si>
    <t xml:space="preserve">Mai</t>
  </si>
  <si>
    <t xml:space="preserve">Juin</t>
  </si>
  <si>
    <t xml:space="preserve">Juillet</t>
  </si>
  <si>
    <t xml:space="preserve">Août</t>
  </si>
  <si>
    <t xml:space="preserve">Septembre</t>
  </si>
  <si>
    <t xml:space="preserve">Octobre</t>
  </si>
  <si>
    <t xml:space="preserve">Novembre</t>
  </si>
  <si>
    <t xml:space="preserve">Décembre</t>
  </si>
  <si>
    <t xml:space="preserve">TOTAL ANNUEL</t>
  </si>
  <si>
    <t xml:space="preserve">📖  GUIDE D'UTILISATION – GESTION DE FLOTTE</t>
  </si>
  <si>
    <t xml:space="preserve">  🚗 FEUILLE FLOTTE</t>
  </si>
  <si>
    <t xml:space="preserve">  1. Saisissez chaque véhicule avec un ID unique (ex: VH-001)</t>
  </si>
  <si>
    <t xml:space="preserve">  2. Utilisez les listes déroulantes pour le Statut, Carburant, Catégorie</t>
  </si>
  <si>
    <t xml:space="preserve">  3. Mettez à jour le Kilométrage après chaque retour de location</t>
  </si>
  <si>
    <t xml:space="preserve">  4. La couleur change automatiquement selon le statut</t>
  </si>
  <si>
    <t xml:space="preserve">  👤 FEUILLE CLIENTS</t>
  </si>
  <si>
    <t xml:space="preserve">  1. Créez un ID unique pour chaque client (ex: CL-001)</t>
  </si>
  <si>
    <t xml:space="preserve">  2. Notez la date d'expiration du permis pour les alertes</t>
  </si>
  <si>
    <t xml:space="preserve">  3. Le nb de locations se calcule automatiquement</t>
  </si>
  <si>
    <t xml:space="preserve">  📋 FEUILLE CONTRATS</t>
  </si>
  <si>
    <t xml:space="preserve">  1. Référencez l'ID Véhicule et l'ID Client des autres feuilles</t>
  </si>
  <si>
    <t xml:space="preserve">  2. Les jours et montants se calculent automatiquement</t>
  </si>
  <si>
    <t xml:space="preserve">  3. Mettez à jour le Statut paiement dès réception</t>
  </si>
  <si>
    <t xml:space="preserve">  4. Notez les km au départ et au retour pour le suivi</t>
  </si>
  <si>
    <t xml:space="preserve">  🔧 FEUILLE MAINTENANCE</t>
  </si>
  <si>
    <t xml:space="preserve">  1. Enregistrez chaque intervention avec la facture</t>
  </si>
  <si>
    <t xml:space="preserve">  2. Notez le km du prochain service pour les alertes</t>
  </si>
  <si>
    <t xml:space="preserve">  💰 RAPPORT FINANCIER</t>
  </si>
  <si>
    <t xml:space="preserve">  1. Saisissez les revenus et coûts par mois manuellement</t>
  </si>
  <si>
    <t xml:space="preserve">  2. Le bénéfice net se calcule automatiquement</t>
  </si>
  <si>
    <t xml:space="preserve">  3. Suivez le taux d'occupation en % (nb jours loués / total)</t>
  </si>
  <si>
    <t xml:space="preserve">  📊 TABLEAU DE BORD</t>
  </si>
  <si>
    <t xml:space="preserve">  → Les KPIs se mettent à jour automatiquement</t>
  </si>
  <si>
    <t xml:space="preserve">  → Vérifiez les alertes chaque matin avant de commencer</t>
  </si>
  <si>
    <t xml:space="preserve">  ✅ CONSEIL : Faites une sauvegarde hebdomadaire du fichier !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</si>
</sst>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dd/mm/yyyy"/>
    <numFmt numFmtId="167" formatCode="0.0%"/>
    <numFmt numFmtId="168" formatCode="0.00%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26"/>
      <color rgb="FFFFFFFF"/>
      <name val="Arial"/>
      <family val="0"/>
      <charset val="1"/>
    </font>
    <font>
      <b val="true"/>
      <sz val="26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22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2E75B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375623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DEEAF1"/>
        <bgColor rgb="FFE2EFDA"/>
      </patternFill>
    </fill>
    <fill>
      <patternFill patternType="solid">
        <fgColor rgb="FF2E75B6"/>
        <bgColor rgb="FF0066CC"/>
      </patternFill>
    </fill>
    <fill>
      <patternFill patternType="solid">
        <fgColor rgb="FF375623"/>
        <bgColor rgb="FF595959"/>
      </patternFill>
    </fill>
    <fill>
      <patternFill patternType="solid">
        <fgColor rgb="FFF4B942"/>
        <bgColor rgb="FFFF9900"/>
      </patternFill>
    </fill>
    <fill>
      <patternFill patternType="solid">
        <fgColor rgb="FFC00000"/>
        <bgColor rgb="FF800000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E2EFDA"/>
        <bgColor rgb="FFDEEAF1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b val="1"/>
        <color rgb="FF375623"/>
      </font>
      <fill>
        <patternFill>
          <bgColor rgb="FFE2EFDA"/>
        </patternFill>
      </fill>
    </dxf>
    <dxf>
      <font>
        <b val="1"/>
        <color rgb="FF7F3F00"/>
      </font>
      <fill>
        <patternFill>
          <bgColor rgb="FFFCE4D6"/>
        </patternFill>
      </fill>
    </dxf>
    <dxf>
      <font>
        <b val="1"/>
        <color rgb="FFC00000"/>
      </font>
      <fill>
        <patternFill>
          <bgColor rgb="FFFFCCCC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EEA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CE4D6"/>
      <rgbColor rgb="FF99CCFF"/>
      <rgbColor rgb="FFFF99CC"/>
      <rgbColor rgb="FFCC99FF"/>
      <rgbColor rgb="FFFFCCCC"/>
      <rgbColor rgb="FF2E75B6"/>
      <rgbColor rgb="FF33CCCC"/>
      <rgbColor rgb="FF99CC00"/>
      <rgbColor rgb="FFF4B942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7F3F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L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11" min="2" style="0" width="14"/>
    <col collapsed="false" customWidth="true" hidden="false" outlineLevel="0" max="12" min="12" style="0" width="4"/>
  </cols>
  <sheetData>
    <row r="1" customFormat="false" ht="49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27.75" hidden="false" customHeight="true" outlineLevel="0" collapsed="false">
      <c r="A4" s="3" t="s">
        <v>2</v>
      </c>
      <c r="B4" s="3"/>
      <c r="C4" s="3"/>
      <c r="D4" s="3"/>
      <c r="E4" s="4" t="s">
        <v>3</v>
      </c>
      <c r="F4" s="4"/>
      <c r="G4" s="4"/>
      <c r="H4" s="4"/>
      <c r="I4" s="5" t="s">
        <v>4</v>
      </c>
      <c r="J4" s="5"/>
      <c r="K4" s="5"/>
      <c r="L4" s="5"/>
    </row>
    <row r="5" customFormat="false" ht="27.75" hidden="false" customHeight="true" outlineLevel="0" collapsed="false">
      <c r="A5" s="3"/>
      <c r="B5" s="3"/>
      <c r="C5" s="3"/>
      <c r="D5" s="3"/>
      <c r="E5" s="4"/>
      <c r="F5" s="4"/>
      <c r="G5" s="4"/>
      <c r="H5" s="4"/>
      <c r="I5" s="5"/>
      <c r="J5" s="5"/>
      <c r="K5" s="5"/>
      <c r="L5" s="5"/>
    </row>
    <row r="6" customFormat="false" ht="27.75" hidden="false" customHeight="true" outlineLevel="0" collapsed="false">
      <c r="A6" s="3"/>
      <c r="B6" s="3"/>
      <c r="C6" s="3"/>
      <c r="D6" s="3"/>
      <c r="E6" s="4"/>
      <c r="F6" s="4"/>
      <c r="G6" s="4"/>
      <c r="H6" s="4"/>
      <c r="I6" s="5"/>
      <c r="J6" s="5"/>
      <c r="K6" s="5"/>
      <c r="L6" s="5"/>
    </row>
    <row r="7" customFormat="false" ht="27.75" hidden="false" customHeight="true" outlineLevel="0" collapsed="false">
      <c r="A7" s="6" t="n">
        <f aca="false">COUNTA('🚗 Flotte'!B3:B102)</f>
        <v>5</v>
      </c>
      <c r="B7" s="6"/>
      <c r="C7" s="6"/>
      <c r="D7" s="6"/>
      <c r="E7" s="7" t="n">
        <f aca="false">COUNTIF('🚗 Flotte'!H3:H102,"Disponible")</f>
        <v>3</v>
      </c>
      <c r="F7" s="7"/>
      <c r="G7" s="7"/>
      <c r="H7" s="7"/>
      <c r="I7" s="8" t="n">
        <f aca="false">COUNTIF('🚗 Flotte'!H3:H102,"En location")</f>
        <v>1</v>
      </c>
      <c r="J7" s="8"/>
      <c r="K7" s="8"/>
      <c r="L7" s="8"/>
    </row>
    <row r="8" customFormat="false" ht="27.75" hidden="false" customHeight="true" outlineLevel="0" collapsed="false">
      <c r="A8" s="6"/>
      <c r="B8" s="6"/>
      <c r="C8" s="6"/>
      <c r="D8" s="6"/>
      <c r="E8" s="7"/>
      <c r="F8" s="7"/>
      <c r="G8" s="7"/>
      <c r="H8" s="7"/>
      <c r="I8" s="8"/>
      <c r="J8" s="8"/>
      <c r="K8" s="8"/>
      <c r="L8" s="8"/>
    </row>
    <row r="10" customFormat="false" ht="25.5" hidden="false" customHeight="true" outlineLevel="0" collapsed="false">
      <c r="A10" s="9" t="s">
        <v>5</v>
      </c>
      <c r="B10" s="9"/>
      <c r="C10" s="9"/>
      <c r="D10" s="9"/>
      <c r="E10" s="10" t="s">
        <v>6</v>
      </c>
      <c r="F10" s="10"/>
      <c r="G10" s="10"/>
      <c r="H10" s="10"/>
      <c r="I10" s="9" t="s">
        <v>7</v>
      </c>
      <c r="J10" s="9"/>
      <c r="K10" s="9"/>
      <c r="L10" s="9"/>
    </row>
    <row r="11" customFormat="false" ht="25.5" hidden="false" customHeight="true" outlineLevel="0" collapsed="false">
      <c r="A11" s="9"/>
      <c r="B11" s="9"/>
      <c r="C11" s="9"/>
      <c r="D11" s="9"/>
      <c r="E11" s="10"/>
      <c r="F11" s="10"/>
      <c r="G11" s="10"/>
      <c r="H11" s="10"/>
      <c r="I11" s="9"/>
      <c r="J11" s="9"/>
      <c r="K11" s="9"/>
      <c r="L11" s="9"/>
    </row>
    <row r="12" customFormat="false" ht="25.5" hidden="false" customHeight="true" outlineLevel="0" collapsed="false">
      <c r="A12" s="11" t="n">
        <f aca="false">COUNTIF('🚗 Flotte'!H3:H102,"En maintenance")</f>
        <v>1</v>
      </c>
      <c r="B12" s="11"/>
      <c r="C12" s="11"/>
      <c r="D12" s="11"/>
      <c r="E12" s="12" t="n">
        <f aca="false">SUMIF('📋 Contrats'!M3:M102,"Payé",'📋 Contrats'!L3:L102)</f>
        <v>1750</v>
      </c>
      <c r="F12" s="12"/>
      <c r="G12" s="12"/>
      <c r="H12" s="12"/>
      <c r="I12" s="11" t="n">
        <f aca="true">COUNTIFS('📋 Contrats'!J3:J102,"&lt;"&amp;TODAY(),'📋 Contrats'!N3:N102,"Actif")</f>
        <v>0</v>
      </c>
      <c r="J12" s="11"/>
      <c r="K12" s="11"/>
      <c r="L12" s="11"/>
    </row>
    <row r="13" customFormat="false" ht="25.5" hidden="false" customHeight="true" outlineLevel="0" collapsed="false">
      <c r="A13" s="11"/>
      <c r="B13" s="11"/>
      <c r="C13" s="11"/>
      <c r="D13" s="11"/>
      <c r="E13" s="12"/>
      <c r="F13" s="12"/>
      <c r="G13" s="12"/>
      <c r="H13" s="12"/>
      <c r="I13" s="11"/>
      <c r="J13" s="11"/>
      <c r="K13" s="11"/>
      <c r="L13" s="11"/>
    </row>
    <row r="15" customFormat="false" ht="21.75" hidden="false" customHeight="true" outlineLevel="0" collapsed="false">
      <c r="A15" s="13" t="s">
        <v>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customFormat="false" ht="15" hidden="false" customHeight="false" outlineLevel="0" collapsed="false">
      <c r="A16" s="14" t="s">
        <v>9</v>
      </c>
      <c r="B16" s="14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</row>
    <row r="17" customFormat="false" ht="15" hidden="false" customHeight="false" outlineLevel="0" collapsed="false">
      <c r="A17" s="15" t="s">
        <v>16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mergeCells count="16">
    <mergeCell ref="A1:L1"/>
    <mergeCell ref="A2:L2"/>
    <mergeCell ref="A4:D6"/>
    <mergeCell ref="E4:H6"/>
    <mergeCell ref="I4:L6"/>
    <mergeCell ref="A7:D8"/>
    <mergeCell ref="E7:H8"/>
    <mergeCell ref="I7:L8"/>
    <mergeCell ref="A10:D11"/>
    <mergeCell ref="E10:H11"/>
    <mergeCell ref="I10:L11"/>
    <mergeCell ref="A12:D13"/>
    <mergeCell ref="E12:H13"/>
    <mergeCell ref="I12:L13"/>
    <mergeCell ref="A15:L15"/>
    <mergeCell ref="A17:L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N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4" min="2" style="0" width="14"/>
    <col collapsed="false" customWidth="true" hidden="false" outlineLevel="0" max="5" min="5" style="0" width="8"/>
    <col collapsed="false" customWidth="true" hidden="false" outlineLevel="0" max="6" min="6" style="0" width="16"/>
    <col collapsed="false" customWidth="true" hidden="false" outlineLevel="0" max="7" min="7" style="0" width="12"/>
    <col collapsed="false" customWidth="true" hidden="false" outlineLevel="0" max="8" min="8" style="0" width="16"/>
    <col collapsed="false" customWidth="true" hidden="false" outlineLevel="0" max="9" min="9" style="0" width="14"/>
    <col collapsed="false" customWidth="true" hidden="false" outlineLevel="0" max="10" min="10" style="0" width="12"/>
    <col collapsed="false" customWidth="true" hidden="false" outlineLevel="0" max="11" min="11" style="0" width="14"/>
    <col collapsed="false" customWidth="true" hidden="false" outlineLevel="0" max="12" min="12" style="0" width="16"/>
    <col collapsed="false" customWidth="true" hidden="false" outlineLevel="0" max="13" min="13" style="0" width="18"/>
    <col collapsed="false" customWidth="true" hidden="false" outlineLevel="0" max="14" min="14" style="0" width="30"/>
  </cols>
  <sheetData>
    <row r="1" customFormat="false" ht="34.5" hidden="false" customHeight="true" outlineLevel="0" collapsed="false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customFormat="false" ht="30" hidden="false" customHeight="true" outlineLevel="0" collapsed="false">
      <c r="A2" s="17" t="s">
        <v>9</v>
      </c>
      <c r="B2" s="17" t="s">
        <v>18</v>
      </c>
      <c r="C2" s="17" t="s">
        <v>19</v>
      </c>
      <c r="D2" s="17" t="s">
        <v>20</v>
      </c>
      <c r="E2" s="17" t="s">
        <v>21</v>
      </c>
      <c r="F2" s="17" t="s">
        <v>12</v>
      </c>
      <c r="G2" s="17" t="s">
        <v>22</v>
      </c>
      <c r="H2" s="17" t="s">
        <v>23</v>
      </c>
      <c r="I2" s="17" t="s">
        <v>24</v>
      </c>
      <c r="J2" s="17" t="s">
        <v>25</v>
      </c>
      <c r="K2" s="17" t="s">
        <v>26</v>
      </c>
      <c r="L2" s="17" t="s">
        <v>27</v>
      </c>
      <c r="M2" s="17" t="s">
        <v>28</v>
      </c>
      <c r="N2" s="17" t="s">
        <v>29</v>
      </c>
    </row>
    <row r="3" customFormat="false" ht="15" hidden="false" customHeight="false" outlineLevel="0" collapsed="false">
      <c r="A3" s="18" t="n">
        <v>1</v>
      </c>
      <c r="B3" s="18" t="s">
        <v>30</v>
      </c>
      <c r="C3" s="18" t="s">
        <v>31</v>
      </c>
      <c r="D3" s="18" t="s">
        <v>32</v>
      </c>
      <c r="E3" s="18" t="n">
        <v>2021</v>
      </c>
      <c r="F3" s="18" t="s">
        <v>33</v>
      </c>
      <c r="G3" s="18" t="s">
        <v>34</v>
      </c>
      <c r="H3" s="18" t="s">
        <v>35</v>
      </c>
      <c r="I3" s="18" t="n">
        <v>45200</v>
      </c>
      <c r="J3" s="18" t="s">
        <v>36</v>
      </c>
      <c r="K3" s="18" t="s">
        <v>37</v>
      </c>
      <c r="L3" s="18" t="n">
        <v>350</v>
      </c>
      <c r="M3" s="18" t="s">
        <v>38</v>
      </c>
      <c r="N3" s="18" t="s">
        <v>39</v>
      </c>
    </row>
    <row r="4" customFormat="false" ht="15" hidden="false" customHeight="false" outlineLevel="0" collapsed="false">
      <c r="A4" s="19" t="n">
        <v>2</v>
      </c>
      <c r="B4" s="19" t="s">
        <v>40</v>
      </c>
      <c r="C4" s="19" t="s">
        <v>41</v>
      </c>
      <c r="D4" s="19" t="s">
        <v>42</v>
      </c>
      <c r="E4" s="19" t="n">
        <v>2022</v>
      </c>
      <c r="F4" s="19" t="s">
        <v>43</v>
      </c>
      <c r="G4" s="19" t="s">
        <v>44</v>
      </c>
      <c r="H4" s="19" t="s">
        <v>45</v>
      </c>
      <c r="I4" s="19" t="n">
        <v>28500</v>
      </c>
      <c r="J4" s="19" t="s">
        <v>46</v>
      </c>
      <c r="K4" s="19" t="s">
        <v>47</v>
      </c>
      <c r="L4" s="19" t="n">
        <v>250</v>
      </c>
      <c r="M4" s="19" t="s">
        <v>48</v>
      </c>
      <c r="N4" s="19" t="s">
        <v>49</v>
      </c>
    </row>
    <row r="5" customFormat="false" ht="15" hidden="false" customHeight="false" outlineLevel="0" collapsed="false">
      <c r="A5" s="18" t="n">
        <v>3</v>
      </c>
      <c r="B5" s="18" t="s">
        <v>50</v>
      </c>
      <c r="C5" s="18" t="s">
        <v>51</v>
      </c>
      <c r="D5" s="18" t="s">
        <v>52</v>
      </c>
      <c r="E5" s="18" t="n">
        <v>2020</v>
      </c>
      <c r="F5" s="18" t="s">
        <v>53</v>
      </c>
      <c r="G5" s="18" t="s">
        <v>54</v>
      </c>
      <c r="H5" s="18" t="s">
        <v>55</v>
      </c>
      <c r="I5" s="18" t="n">
        <v>72300</v>
      </c>
      <c r="J5" s="18" t="s">
        <v>46</v>
      </c>
      <c r="K5" s="18" t="s">
        <v>56</v>
      </c>
      <c r="L5" s="18" t="n">
        <v>500</v>
      </c>
      <c r="M5" s="18" t="s">
        <v>57</v>
      </c>
      <c r="N5" s="18" t="s">
        <v>58</v>
      </c>
    </row>
    <row r="6" customFormat="false" ht="15" hidden="false" customHeight="false" outlineLevel="0" collapsed="false">
      <c r="A6" s="19" t="n">
        <v>4</v>
      </c>
      <c r="B6" s="19" t="s">
        <v>59</v>
      </c>
      <c r="C6" s="19" t="s">
        <v>60</v>
      </c>
      <c r="D6" s="19" t="s">
        <v>61</v>
      </c>
      <c r="E6" s="19" t="n">
        <v>2023</v>
      </c>
      <c r="F6" s="19" t="s">
        <v>62</v>
      </c>
      <c r="G6" s="19" t="s">
        <v>63</v>
      </c>
      <c r="H6" s="19" t="s">
        <v>35</v>
      </c>
      <c r="I6" s="19" t="n">
        <v>12000</v>
      </c>
      <c r="J6" s="19" t="s">
        <v>36</v>
      </c>
      <c r="K6" s="19" t="s">
        <v>47</v>
      </c>
      <c r="L6" s="19" t="n">
        <v>280</v>
      </c>
      <c r="M6" s="19" t="s">
        <v>64</v>
      </c>
      <c r="N6" s="19" t="s">
        <v>65</v>
      </c>
    </row>
    <row r="7" customFormat="false" ht="15" hidden="false" customHeight="false" outlineLevel="0" collapsed="false">
      <c r="A7" s="18" t="n">
        <v>5</v>
      </c>
      <c r="B7" s="18" t="s">
        <v>66</v>
      </c>
      <c r="C7" s="18" t="s">
        <v>67</v>
      </c>
      <c r="D7" s="18" t="s">
        <v>68</v>
      </c>
      <c r="E7" s="18" t="n">
        <v>2022</v>
      </c>
      <c r="F7" s="18" t="s">
        <v>69</v>
      </c>
      <c r="G7" s="18" t="s">
        <v>70</v>
      </c>
      <c r="H7" s="18" t="s">
        <v>35</v>
      </c>
      <c r="I7" s="18" t="n">
        <v>35000</v>
      </c>
      <c r="J7" s="18" t="s">
        <v>36</v>
      </c>
      <c r="K7" s="18" t="s">
        <v>71</v>
      </c>
      <c r="L7" s="18" t="n">
        <v>800</v>
      </c>
      <c r="M7" s="18" t="s">
        <v>72</v>
      </c>
      <c r="N7" s="18" t="s">
        <v>73</v>
      </c>
    </row>
  </sheetData>
  <mergeCells count="1">
    <mergeCell ref="A1:N1"/>
  </mergeCells>
  <conditionalFormatting sqref="H3:H102">
    <cfRule type="cellIs" priority="2" operator="equal" aboveAverage="0" equalAverage="0" bottom="0" percent="0" rank="0" text="" dxfId="0">
      <formula>"Disponible"</formula>
    </cfRule>
    <cfRule type="cellIs" priority="3" operator="equal" aboveAverage="0" equalAverage="0" bottom="0" percent="0" rank="0" text="" dxfId="1">
      <formula>"En location"</formula>
    </cfRule>
    <cfRule type="cellIs" priority="4" operator="equal" aboveAverage="0" equalAverage="0" bottom="0" percent="0" rank="0" text="" dxfId="2">
      <formula>"En maintenance"</formula>
    </cfRule>
  </conditionalFormatting>
  <dataValidations count="3">
    <dataValidation allowBlank="true" errorStyle="stop" operator="between" prompt="Choisissez le statut" promptTitle="Statut" showDropDown="false" showErrorMessage="false" showInputMessage="false" sqref="H3:H102" type="list">
      <formula1>"Disponible,En location,En maintenance,Hors service,Réservé"</formula1>
      <formula2>0</formula2>
    </dataValidation>
    <dataValidation allowBlank="true" errorStyle="stop" operator="between" showDropDown="false" showErrorMessage="false" showInputMessage="false" sqref="J3:J102" type="list">
      <formula1>"Essence,Diesel,Hybride,Électrique"</formula1>
      <formula2>0</formula2>
    </dataValidation>
    <dataValidation allowBlank="true" errorStyle="stop" operator="between" showDropDown="false" showErrorMessage="false" showInputMessage="false" sqref="K3:K102" type="list">
      <formula1>"Économique,Compacte,Berline,SUV,Utilitaire,Luxe,Minibus"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A1:M10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2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7" min="7" style="0" width="26"/>
    <col collapsed="false" customWidth="true" hidden="false" outlineLevel="0" max="8" min="8" style="0" width="30"/>
    <col collapsed="false" customWidth="true" hidden="false" outlineLevel="0" max="9" min="9" style="0" width="20"/>
    <col collapsed="false" customWidth="true" hidden="false" outlineLevel="0" max="10" min="10" style="0" width="18"/>
    <col collapsed="false" customWidth="true" hidden="false" outlineLevel="0" max="12" min="11" style="0" width="14"/>
    <col collapsed="false" customWidth="true" hidden="false" outlineLevel="0" max="13" min="13" style="0" width="30"/>
  </cols>
  <sheetData>
    <row r="1" customFormat="false" ht="34.5" hidden="false" customHeight="true" outlineLevel="0" collapsed="false">
      <c r="A1" s="16" t="s">
        <v>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customFormat="false" ht="30" hidden="false" customHeight="true" outlineLevel="0" collapsed="false">
      <c r="A2" s="17" t="s">
        <v>9</v>
      </c>
      <c r="B2" s="17" t="s">
        <v>75</v>
      </c>
      <c r="C2" s="17" t="s">
        <v>76</v>
      </c>
      <c r="D2" s="17" t="s">
        <v>77</v>
      </c>
      <c r="E2" s="17" t="s">
        <v>78</v>
      </c>
      <c r="F2" s="17" t="s">
        <v>79</v>
      </c>
      <c r="G2" s="17" t="s">
        <v>80</v>
      </c>
      <c r="H2" s="17" t="s">
        <v>81</v>
      </c>
      <c r="I2" s="17" t="s">
        <v>82</v>
      </c>
      <c r="J2" s="17" t="s">
        <v>83</v>
      </c>
      <c r="K2" s="17" t="s">
        <v>84</v>
      </c>
      <c r="L2" s="17" t="s">
        <v>85</v>
      </c>
      <c r="M2" s="17" t="s">
        <v>29</v>
      </c>
    </row>
    <row r="3" customFormat="false" ht="15" hidden="false" customHeight="false" outlineLevel="0" collapsed="false">
      <c r="A3" s="18" t="n">
        <v>1</v>
      </c>
      <c r="B3" s="18" t="s">
        <v>86</v>
      </c>
      <c r="C3" s="18" t="s">
        <v>87</v>
      </c>
      <c r="D3" s="18" t="s">
        <v>88</v>
      </c>
      <c r="E3" s="18" t="s">
        <v>89</v>
      </c>
      <c r="F3" s="18" t="s">
        <v>90</v>
      </c>
      <c r="G3" s="18" t="s">
        <v>91</v>
      </c>
      <c r="H3" s="20" t="s">
        <v>92</v>
      </c>
      <c r="I3" s="18" t="s">
        <v>93</v>
      </c>
      <c r="J3" s="18" t="s">
        <v>94</v>
      </c>
      <c r="K3" s="18" t="s">
        <v>95</v>
      </c>
      <c r="L3" s="21" t="n">
        <f aca="false">COUNTIF('📋 Contrats'!D$3:D$102,B3)</f>
        <v>1</v>
      </c>
      <c r="M3" s="18" t="s">
        <v>96</v>
      </c>
    </row>
    <row r="4" customFormat="false" ht="15" hidden="false" customHeight="false" outlineLevel="0" collapsed="false">
      <c r="A4" s="19" t="n">
        <v>2</v>
      </c>
      <c r="B4" s="19" t="s">
        <v>97</v>
      </c>
      <c r="C4" s="19" t="s">
        <v>98</v>
      </c>
      <c r="D4" s="19" t="s">
        <v>99</v>
      </c>
      <c r="E4" s="19" t="s">
        <v>100</v>
      </c>
      <c r="F4" s="19" t="s">
        <v>101</v>
      </c>
      <c r="G4" s="19" t="s">
        <v>102</v>
      </c>
      <c r="H4" s="22" t="s">
        <v>103</v>
      </c>
      <c r="I4" s="19" t="s">
        <v>104</v>
      </c>
      <c r="J4" s="19" t="s">
        <v>105</v>
      </c>
      <c r="K4" s="19" t="s">
        <v>95</v>
      </c>
      <c r="L4" s="23" t="n">
        <f aca="false">COUNTIF('📋 Contrats'!D$3:D$102,B4)</f>
        <v>1</v>
      </c>
      <c r="M4" s="19"/>
    </row>
    <row r="5" customFormat="false" ht="15" hidden="false" customHeight="false" outlineLevel="0" collapsed="false">
      <c r="A5" s="18" t="n">
        <v>3</v>
      </c>
      <c r="B5" s="18" t="s">
        <v>106</v>
      </c>
      <c r="C5" s="18" t="s">
        <v>107</v>
      </c>
      <c r="D5" s="18" t="s">
        <v>108</v>
      </c>
      <c r="E5" s="18" t="s">
        <v>109</v>
      </c>
      <c r="F5" s="18" t="s">
        <v>110</v>
      </c>
      <c r="G5" s="18" t="s">
        <v>111</v>
      </c>
      <c r="H5" s="20" t="s">
        <v>112</v>
      </c>
      <c r="I5" s="18" t="s">
        <v>113</v>
      </c>
      <c r="J5" s="18" t="s">
        <v>114</v>
      </c>
      <c r="K5" s="18" t="s">
        <v>115</v>
      </c>
      <c r="L5" s="21" t="n">
        <f aca="false">COUNTIF('📋 Contrats'!D$3:D$102,B5)</f>
        <v>1</v>
      </c>
      <c r="M5" s="18" t="s">
        <v>116</v>
      </c>
    </row>
    <row r="6" customFormat="false" ht="15" hidden="false" customHeight="false" outlineLevel="0" collapsed="false">
      <c r="L6" s="24" t="n">
        <f aca="false">COUNTIF('📋 Contrats'!D$3:D$102,B6)</f>
        <v>0</v>
      </c>
    </row>
    <row r="7" customFormat="false" ht="15" hidden="false" customHeight="false" outlineLevel="0" collapsed="false">
      <c r="L7" s="24" t="n">
        <f aca="false">COUNTIF('📋 Contrats'!D$3:D$102,B7)</f>
        <v>0</v>
      </c>
    </row>
    <row r="8" customFormat="false" ht="15" hidden="false" customHeight="false" outlineLevel="0" collapsed="false">
      <c r="L8" s="24" t="n">
        <f aca="false">COUNTIF('📋 Contrats'!D$3:D$102,B8)</f>
        <v>0</v>
      </c>
    </row>
    <row r="9" customFormat="false" ht="15" hidden="false" customHeight="false" outlineLevel="0" collapsed="false">
      <c r="L9" s="24" t="n">
        <f aca="false">COUNTIF('📋 Contrats'!D$3:D$102,B9)</f>
        <v>0</v>
      </c>
    </row>
    <row r="10" customFormat="false" ht="15" hidden="false" customHeight="false" outlineLevel="0" collapsed="false">
      <c r="L10" s="24" t="n">
        <f aca="false">COUNTIF('📋 Contrats'!D$3:D$102,B10)</f>
        <v>0</v>
      </c>
    </row>
    <row r="11" customFormat="false" ht="15" hidden="false" customHeight="false" outlineLevel="0" collapsed="false">
      <c r="L11" s="24" t="n">
        <f aca="false">COUNTIF('📋 Contrats'!D$3:D$102,B11)</f>
        <v>0</v>
      </c>
    </row>
    <row r="12" customFormat="false" ht="15" hidden="false" customHeight="false" outlineLevel="0" collapsed="false">
      <c r="L12" s="24" t="n">
        <f aca="false">COUNTIF('📋 Contrats'!D$3:D$102,B12)</f>
        <v>0</v>
      </c>
    </row>
    <row r="13" customFormat="false" ht="15" hidden="false" customHeight="false" outlineLevel="0" collapsed="false">
      <c r="L13" s="24" t="n">
        <f aca="false">COUNTIF('📋 Contrats'!D$3:D$102,B13)</f>
        <v>0</v>
      </c>
    </row>
    <row r="14" customFormat="false" ht="15" hidden="false" customHeight="false" outlineLevel="0" collapsed="false">
      <c r="L14" s="24" t="n">
        <f aca="false">COUNTIF('📋 Contrats'!D$3:D$102,B14)</f>
        <v>0</v>
      </c>
    </row>
    <row r="15" customFormat="false" ht="15" hidden="false" customHeight="false" outlineLevel="0" collapsed="false">
      <c r="L15" s="24" t="n">
        <f aca="false">COUNTIF('📋 Contrats'!D$3:D$102,B15)</f>
        <v>0</v>
      </c>
    </row>
    <row r="16" customFormat="false" ht="15" hidden="false" customHeight="false" outlineLevel="0" collapsed="false">
      <c r="L16" s="24" t="n">
        <f aca="false">COUNTIF('📋 Contrats'!D$3:D$102,B16)</f>
        <v>0</v>
      </c>
    </row>
    <row r="17" customFormat="false" ht="15" hidden="false" customHeight="false" outlineLevel="0" collapsed="false">
      <c r="L17" s="24" t="n">
        <f aca="false">COUNTIF('📋 Contrats'!D$3:D$102,B17)</f>
        <v>0</v>
      </c>
    </row>
    <row r="18" customFormat="false" ht="15" hidden="false" customHeight="false" outlineLevel="0" collapsed="false">
      <c r="L18" s="24" t="n">
        <f aca="false">COUNTIF('📋 Contrats'!D$3:D$102,B18)</f>
        <v>0</v>
      </c>
    </row>
    <row r="19" customFormat="false" ht="15" hidden="false" customHeight="false" outlineLevel="0" collapsed="false">
      <c r="L19" s="24" t="n">
        <f aca="false">COUNTIF('📋 Contrats'!D$3:D$102,B19)</f>
        <v>0</v>
      </c>
    </row>
    <row r="20" customFormat="false" ht="15" hidden="false" customHeight="false" outlineLevel="0" collapsed="false">
      <c r="L20" s="24" t="n">
        <f aca="false">COUNTIF('📋 Contrats'!D$3:D$102,B20)</f>
        <v>0</v>
      </c>
    </row>
    <row r="21" customFormat="false" ht="15" hidden="false" customHeight="false" outlineLevel="0" collapsed="false">
      <c r="L21" s="24" t="n">
        <f aca="false">COUNTIF('📋 Contrats'!D$3:D$102,B21)</f>
        <v>0</v>
      </c>
    </row>
    <row r="22" customFormat="false" ht="15" hidden="false" customHeight="false" outlineLevel="0" collapsed="false">
      <c r="L22" s="24" t="n">
        <f aca="false">COUNTIF('📋 Contrats'!D$3:D$102,B22)</f>
        <v>0</v>
      </c>
    </row>
    <row r="23" customFormat="false" ht="15" hidden="false" customHeight="false" outlineLevel="0" collapsed="false">
      <c r="L23" s="24" t="n">
        <f aca="false">COUNTIF('📋 Contrats'!D$3:D$102,B23)</f>
        <v>0</v>
      </c>
    </row>
    <row r="24" customFormat="false" ht="15" hidden="false" customHeight="false" outlineLevel="0" collapsed="false">
      <c r="L24" s="24" t="n">
        <f aca="false">COUNTIF('📋 Contrats'!D$3:D$102,B24)</f>
        <v>0</v>
      </c>
    </row>
    <row r="25" customFormat="false" ht="15" hidden="false" customHeight="false" outlineLevel="0" collapsed="false">
      <c r="L25" s="24" t="n">
        <f aca="false">COUNTIF('📋 Contrats'!D$3:D$102,B25)</f>
        <v>0</v>
      </c>
    </row>
    <row r="26" customFormat="false" ht="15" hidden="false" customHeight="false" outlineLevel="0" collapsed="false">
      <c r="L26" s="24" t="n">
        <f aca="false">COUNTIF('📋 Contrats'!D$3:D$102,B26)</f>
        <v>0</v>
      </c>
    </row>
    <row r="27" customFormat="false" ht="15" hidden="false" customHeight="false" outlineLevel="0" collapsed="false">
      <c r="L27" s="24" t="n">
        <f aca="false">COUNTIF('📋 Contrats'!D$3:D$102,B27)</f>
        <v>0</v>
      </c>
    </row>
    <row r="28" customFormat="false" ht="15" hidden="false" customHeight="false" outlineLevel="0" collapsed="false">
      <c r="L28" s="24" t="n">
        <f aca="false">COUNTIF('📋 Contrats'!D$3:D$102,B28)</f>
        <v>0</v>
      </c>
    </row>
    <row r="29" customFormat="false" ht="15" hidden="false" customHeight="false" outlineLevel="0" collapsed="false">
      <c r="L29" s="24" t="n">
        <f aca="false">COUNTIF('📋 Contrats'!D$3:D$102,B29)</f>
        <v>0</v>
      </c>
    </row>
    <row r="30" customFormat="false" ht="15" hidden="false" customHeight="false" outlineLevel="0" collapsed="false">
      <c r="L30" s="24" t="n">
        <f aca="false">COUNTIF('📋 Contrats'!D$3:D$102,B30)</f>
        <v>0</v>
      </c>
    </row>
    <row r="31" customFormat="false" ht="15" hidden="false" customHeight="false" outlineLevel="0" collapsed="false">
      <c r="L31" s="24" t="n">
        <f aca="false">COUNTIF('📋 Contrats'!D$3:D$102,B31)</f>
        <v>0</v>
      </c>
    </row>
    <row r="32" customFormat="false" ht="15" hidden="false" customHeight="false" outlineLevel="0" collapsed="false">
      <c r="L32" s="24" t="n">
        <f aca="false">COUNTIF('📋 Contrats'!D$3:D$102,B32)</f>
        <v>0</v>
      </c>
    </row>
    <row r="33" customFormat="false" ht="15" hidden="false" customHeight="false" outlineLevel="0" collapsed="false">
      <c r="L33" s="24" t="n">
        <f aca="false">COUNTIF('📋 Contrats'!D$3:D$102,B33)</f>
        <v>0</v>
      </c>
    </row>
    <row r="34" customFormat="false" ht="15" hidden="false" customHeight="false" outlineLevel="0" collapsed="false">
      <c r="L34" s="24" t="n">
        <f aca="false">COUNTIF('📋 Contrats'!D$3:D$102,B34)</f>
        <v>0</v>
      </c>
    </row>
    <row r="35" customFormat="false" ht="15" hidden="false" customHeight="false" outlineLevel="0" collapsed="false">
      <c r="L35" s="24" t="n">
        <f aca="false">COUNTIF('📋 Contrats'!D$3:D$102,B35)</f>
        <v>0</v>
      </c>
    </row>
    <row r="36" customFormat="false" ht="15" hidden="false" customHeight="false" outlineLevel="0" collapsed="false">
      <c r="L36" s="24" t="n">
        <f aca="false">COUNTIF('📋 Contrats'!D$3:D$102,B36)</f>
        <v>0</v>
      </c>
    </row>
    <row r="37" customFormat="false" ht="15" hidden="false" customHeight="false" outlineLevel="0" collapsed="false">
      <c r="L37" s="24" t="n">
        <f aca="false">COUNTIF('📋 Contrats'!D$3:D$102,B37)</f>
        <v>0</v>
      </c>
    </row>
    <row r="38" customFormat="false" ht="15" hidden="false" customHeight="false" outlineLevel="0" collapsed="false">
      <c r="L38" s="24" t="n">
        <f aca="false">COUNTIF('📋 Contrats'!D$3:D$102,B38)</f>
        <v>0</v>
      </c>
    </row>
    <row r="39" customFormat="false" ht="15" hidden="false" customHeight="false" outlineLevel="0" collapsed="false">
      <c r="L39" s="24" t="n">
        <f aca="false">COUNTIF('📋 Contrats'!D$3:D$102,B39)</f>
        <v>0</v>
      </c>
    </row>
    <row r="40" customFormat="false" ht="15" hidden="false" customHeight="false" outlineLevel="0" collapsed="false">
      <c r="L40" s="24" t="n">
        <f aca="false">COUNTIF('📋 Contrats'!D$3:D$102,B40)</f>
        <v>0</v>
      </c>
    </row>
    <row r="41" customFormat="false" ht="15" hidden="false" customHeight="false" outlineLevel="0" collapsed="false">
      <c r="L41" s="24" t="n">
        <f aca="false">COUNTIF('📋 Contrats'!D$3:D$102,B41)</f>
        <v>0</v>
      </c>
    </row>
    <row r="42" customFormat="false" ht="15" hidden="false" customHeight="false" outlineLevel="0" collapsed="false">
      <c r="L42" s="24" t="n">
        <f aca="false">COUNTIF('📋 Contrats'!D$3:D$102,B42)</f>
        <v>0</v>
      </c>
    </row>
    <row r="43" customFormat="false" ht="15" hidden="false" customHeight="false" outlineLevel="0" collapsed="false">
      <c r="L43" s="24" t="n">
        <f aca="false">COUNTIF('📋 Contrats'!D$3:D$102,B43)</f>
        <v>0</v>
      </c>
    </row>
    <row r="44" customFormat="false" ht="15" hidden="false" customHeight="false" outlineLevel="0" collapsed="false">
      <c r="L44" s="24" t="n">
        <f aca="false">COUNTIF('📋 Contrats'!D$3:D$102,B44)</f>
        <v>0</v>
      </c>
    </row>
    <row r="45" customFormat="false" ht="15" hidden="false" customHeight="false" outlineLevel="0" collapsed="false">
      <c r="L45" s="24" t="n">
        <f aca="false">COUNTIF('📋 Contrats'!D$3:D$102,B45)</f>
        <v>0</v>
      </c>
    </row>
    <row r="46" customFormat="false" ht="15" hidden="false" customHeight="false" outlineLevel="0" collapsed="false">
      <c r="L46" s="24" t="n">
        <f aca="false">COUNTIF('📋 Contrats'!D$3:D$102,B46)</f>
        <v>0</v>
      </c>
    </row>
    <row r="47" customFormat="false" ht="15" hidden="false" customHeight="false" outlineLevel="0" collapsed="false">
      <c r="L47" s="24" t="n">
        <f aca="false">COUNTIF('📋 Contrats'!D$3:D$102,B47)</f>
        <v>0</v>
      </c>
    </row>
    <row r="48" customFormat="false" ht="15" hidden="false" customHeight="false" outlineLevel="0" collapsed="false">
      <c r="L48" s="24" t="n">
        <f aca="false">COUNTIF('📋 Contrats'!D$3:D$102,B48)</f>
        <v>0</v>
      </c>
    </row>
    <row r="49" customFormat="false" ht="15" hidden="false" customHeight="false" outlineLevel="0" collapsed="false">
      <c r="L49" s="24" t="n">
        <f aca="false">COUNTIF('📋 Contrats'!D$3:D$102,B49)</f>
        <v>0</v>
      </c>
    </row>
    <row r="50" customFormat="false" ht="15" hidden="false" customHeight="false" outlineLevel="0" collapsed="false">
      <c r="L50" s="24" t="n">
        <f aca="false">COUNTIF('📋 Contrats'!D$3:D$102,B50)</f>
        <v>0</v>
      </c>
    </row>
    <row r="51" customFormat="false" ht="15" hidden="false" customHeight="false" outlineLevel="0" collapsed="false">
      <c r="L51" s="24" t="n">
        <f aca="false">COUNTIF('📋 Contrats'!D$3:D$102,B51)</f>
        <v>0</v>
      </c>
    </row>
    <row r="52" customFormat="false" ht="15" hidden="false" customHeight="false" outlineLevel="0" collapsed="false">
      <c r="L52" s="24" t="n">
        <f aca="false">COUNTIF('📋 Contrats'!D$3:D$102,B52)</f>
        <v>0</v>
      </c>
    </row>
    <row r="53" customFormat="false" ht="15" hidden="false" customHeight="false" outlineLevel="0" collapsed="false">
      <c r="L53" s="24" t="n">
        <f aca="false">COUNTIF('📋 Contrats'!D$3:D$102,B53)</f>
        <v>0</v>
      </c>
    </row>
    <row r="54" customFormat="false" ht="15" hidden="false" customHeight="false" outlineLevel="0" collapsed="false">
      <c r="L54" s="24" t="n">
        <f aca="false">COUNTIF('📋 Contrats'!D$3:D$102,B54)</f>
        <v>0</v>
      </c>
    </row>
    <row r="55" customFormat="false" ht="15" hidden="false" customHeight="false" outlineLevel="0" collapsed="false">
      <c r="L55" s="24" t="n">
        <f aca="false">COUNTIF('📋 Contrats'!D$3:D$102,B55)</f>
        <v>0</v>
      </c>
    </row>
    <row r="56" customFormat="false" ht="15" hidden="false" customHeight="false" outlineLevel="0" collapsed="false">
      <c r="L56" s="24" t="n">
        <f aca="false">COUNTIF('📋 Contrats'!D$3:D$102,B56)</f>
        <v>0</v>
      </c>
    </row>
    <row r="57" customFormat="false" ht="15" hidden="false" customHeight="false" outlineLevel="0" collapsed="false">
      <c r="L57" s="24" t="n">
        <f aca="false">COUNTIF('📋 Contrats'!D$3:D$102,B57)</f>
        <v>0</v>
      </c>
    </row>
    <row r="58" customFormat="false" ht="15" hidden="false" customHeight="false" outlineLevel="0" collapsed="false">
      <c r="L58" s="24" t="n">
        <f aca="false">COUNTIF('📋 Contrats'!D$3:D$102,B58)</f>
        <v>0</v>
      </c>
    </row>
    <row r="59" customFormat="false" ht="15" hidden="false" customHeight="false" outlineLevel="0" collapsed="false">
      <c r="L59" s="24" t="n">
        <f aca="false">COUNTIF('📋 Contrats'!D$3:D$102,B59)</f>
        <v>0</v>
      </c>
    </row>
    <row r="60" customFormat="false" ht="15" hidden="false" customHeight="false" outlineLevel="0" collapsed="false">
      <c r="L60" s="24" t="n">
        <f aca="false">COUNTIF('📋 Contrats'!D$3:D$102,B60)</f>
        <v>0</v>
      </c>
    </row>
    <row r="61" customFormat="false" ht="15" hidden="false" customHeight="false" outlineLevel="0" collapsed="false">
      <c r="L61" s="24" t="n">
        <f aca="false">COUNTIF('📋 Contrats'!D$3:D$102,B61)</f>
        <v>0</v>
      </c>
    </row>
    <row r="62" customFormat="false" ht="15" hidden="false" customHeight="false" outlineLevel="0" collapsed="false">
      <c r="L62" s="24" t="n">
        <f aca="false">COUNTIF('📋 Contrats'!D$3:D$102,B62)</f>
        <v>0</v>
      </c>
    </row>
    <row r="63" customFormat="false" ht="15" hidden="false" customHeight="false" outlineLevel="0" collapsed="false">
      <c r="L63" s="24" t="n">
        <f aca="false">COUNTIF('📋 Contrats'!D$3:D$102,B63)</f>
        <v>0</v>
      </c>
    </row>
    <row r="64" customFormat="false" ht="15" hidden="false" customHeight="false" outlineLevel="0" collapsed="false">
      <c r="L64" s="24" t="n">
        <f aca="false">COUNTIF('📋 Contrats'!D$3:D$102,B64)</f>
        <v>0</v>
      </c>
    </row>
    <row r="65" customFormat="false" ht="15" hidden="false" customHeight="false" outlineLevel="0" collapsed="false">
      <c r="L65" s="24" t="n">
        <f aca="false">COUNTIF('📋 Contrats'!D$3:D$102,B65)</f>
        <v>0</v>
      </c>
    </row>
    <row r="66" customFormat="false" ht="15" hidden="false" customHeight="false" outlineLevel="0" collapsed="false">
      <c r="L66" s="24" t="n">
        <f aca="false">COUNTIF('📋 Contrats'!D$3:D$102,B66)</f>
        <v>0</v>
      </c>
    </row>
    <row r="67" customFormat="false" ht="15" hidden="false" customHeight="false" outlineLevel="0" collapsed="false">
      <c r="L67" s="24" t="n">
        <f aca="false">COUNTIF('📋 Contrats'!D$3:D$102,B67)</f>
        <v>0</v>
      </c>
    </row>
    <row r="68" customFormat="false" ht="15" hidden="false" customHeight="false" outlineLevel="0" collapsed="false">
      <c r="L68" s="24" t="n">
        <f aca="false">COUNTIF('📋 Contrats'!D$3:D$102,B68)</f>
        <v>0</v>
      </c>
    </row>
    <row r="69" customFormat="false" ht="15" hidden="false" customHeight="false" outlineLevel="0" collapsed="false">
      <c r="L69" s="24" t="n">
        <f aca="false">COUNTIF('📋 Contrats'!D$3:D$102,B69)</f>
        <v>0</v>
      </c>
    </row>
    <row r="70" customFormat="false" ht="15" hidden="false" customHeight="false" outlineLevel="0" collapsed="false">
      <c r="L70" s="24" t="n">
        <f aca="false">COUNTIF('📋 Contrats'!D$3:D$102,B70)</f>
        <v>0</v>
      </c>
    </row>
    <row r="71" customFormat="false" ht="15" hidden="false" customHeight="false" outlineLevel="0" collapsed="false">
      <c r="L71" s="24" t="n">
        <f aca="false">COUNTIF('📋 Contrats'!D$3:D$102,B71)</f>
        <v>0</v>
      </c>
    </row>
    <row r="72" customFormat="false" ht="15" hidden="false" customHeight="false" outlineLevel="0" collapsed="false">
      <c r="L72" s="24" t="n">
        <f aca="false">COUNTIF('📋 Contrats'!D$3:D$102,B72)</f>
        <v>0</v>
      </c>
    </row>
    <row r="73" customFormat="false" ht="15" hidden="false" customHeight="false" outlineLevel="0" collapsed="false">
      <c r="L73" s="24" t="n">
        <f aca="false">COUNTIF('📋 Contrats'!D$3:D$102,B73)</f>
        <v>0</v>
      </c>
    </row>
    <row r="74" customFormat="false" ht="15" hidden="false" customHeight="false" outlineLevel="0" collapsed="false">
      <c r="L74" s="24" t="n">
        <f aca="false">COUNTIF('📋 Contrats'!D$3:D$102,B74)</f>
        <v>0</v>
      </c>
    </row>
    <row r="75" customFormat="false" ht="15" hidden="false" customHeight="false" outlineLevel="0" collapsed="false">
      <c r="L75" s="24" t="n">
        <f aca="false">COUNTIF('📋 Contrats'!D$3:D$102,B75)</f>
        <v>0</v>
      </c>
    </row>
    <row r="76" customFormat="false" ht="15" hidden="false" customHeight="false" outlineLevel="0" collapsed="false">
      <c r="L76" s="24" t="n">
        <f aca="false">COUNTIF('📋 Contrats'!D$3:D$102,B76)</f>
        <v>0</v>
      </c>
    </row>
    <row r="77" customFormat="false" ht="15" hidden="false" customHeight="false" outlineLevel="0" collapsed="false">
      <c r="L77" s="24" t="n">
        <f aca="false">COUNTIF('📋 Contrats'!D$3:D$102,B77)</f>
        <v>0</v>
      </c>
    </row>
    <row r="78" customFormat="false" ht="15" hidden="false" customHeight="false" outlineLevel="0" collapsed="false">
      <c r="L78" s="24" t="n">
        <f aca="false">COUNTIF('📋 Contrats'!D$3:D$102,B78)</f>
        <v>0</v>
      </c>
    </row>
    <row r="79" customFormat="false" ht="15" hidden="false" customHeight="false" outlineLevel="0" collapsed="false">
      <c r="L79" s="24" t="n">
        <f aca="false">COUNTIF('📋 Contrats'!D$3:D$102,B79)</f>
        <v>0</v>
      </c>
    </row>
    <row r="80" customFormat="false" ht="15" hidden="false" customHeight="false" outlineLevel="0" collapsed="false">
      <c r="L80" s="24" t="n">
        <f aca="false">COUNTIF('📋 Contrats'!D$3:D$102,B80)</f>
        <v>0</v>
      </c>
    </row>
    <row r="81" customFormat="false" ht="15" hidden="false" customHeight="false" outlineLevel="0" collapsed="false">
      <c r="L81" s="24" t="n">
        <f aca="false">COUNTIF('📋 Contrats'!D$3:D$102,B81)</f>
        <v>0</v>
      </c>
    </row>
    <row r="82" customFormat="false" ht="15" hidden="false" customHeight="false" outlineLevel="0" collapsed="false">
      <c r="L82" s="24" t="n">
        <f aca="false">COUNTIF('📋 Contrats'!D$3:D$102,B82)</f>
        <v>0</v>
      </c>
    </row>
    <row r="83" customFormat="false" ht="15" hidden="false" customHeight="false" outlineLevel="0" collapsed="false">
      <c r="L83" s="24" t="n">
        <f aca="false">COUNTIF('📋 Contrats'!D$3:D$102,B83)</f>
        <v>0</v>
      </c>
    </row>
    <row r="84" customFormat="false" ht="15" hidden="false" customHeight="false" outlineLevel="0" collapsed="false">
      <c r="L84" s="24" t="n">
        <f aca="false">COUNTIF('📋 Contrats'!D$3:D$102,B84)</f>
        <v>0</v>
      </c>
    </row>
    <row r="85" customFormat="false" ht="15" hidden="false" customHeight="false" outlineLevel="0" collapsed="false">
      <c r="L85" s="24" t="n">
        <f aca="false">COUNTIF('📋 Contrats'!D$3:D$102,B85)</f>
        <v>0</v>
      </c>
    </row>
    <row r="86" customFormat="false" ht="15" hidden="false" customHeight="false" outlineLevel="0" collapsed="false">
      <c r="L86" s="24" t="n">
        <f aca="false">COUNTIF('📋 Contrats'!D$3:D$102,B86)</f>
        <v>0</v>
      </c>
    </row>
    <row r="87" customFormat="false" ht="15" hidden="false" customHeight="false" outlineLevel="0" collapsed="false">
      <c r="L87" s="24" t="n">
        <f aca="false">COUNTIF('📋 Contrats'!D$3:D$102,B87)</f>
        <v>0</v>
      </c>
    </row>
    <row r="88" customFormat="false" ht="15" hidden="false" customHeight="false" outlineLevel="0" collapsed="false">
      <c r="L88" s="24" t="n">
        <f aca="false">COUNTIF('📋 Contrats'!D$3:D$102,B88)</f>
        <v>0</v>
      </c>
    </row>
    <row r="89" customFormat="false" ht="15" hidden="false" customHeight="false" outlineLevel="0" collapsed="false">
      <c r="L89" s="24" t="n">
        <f aca="false">COUNTIF('📋 Contrats'!D$3:D$102,B89)</f>
        <v>0</v>
      </c>
    </row>
    <row r="90" customFormat="false" ht="15" hidden="false" customHeight="false" outlineLevel="0" collapsed="false">
      <c r="L90" s="24" t="n">
        <f aca="false">COUNTIF('📋 Contrats'!D$3:D$102,B90)</f>
        <v>0</v>
      </c>
    </row>
    <row r="91" customFormat="false" ht="15" hidden="false" customHeight="false" outlineLevel="0" collapsed="false">
      <c r="L91" s="24" t="n">
        <f aca="false">COUNTIF('📋 Contrats'!D$3:D$102,B91)</f>
        <v>0</v>
      </c>
    </row>
    <row r="92" customFormat="false" ht="15" hidden="false" customHeight="false" outlineLevel="0" collapsed="false">
      <c r="L92" s="24" t="n">
        <f aca="false">COUNTIF('📋 Contrats'!D$3:D$102,B92)</f>
        <v>0</v>
      </c>
    </row>
    <row r="93" customFormat="false" ht="15" hidden="false" customHeight="false" outlineLevel="0" collapsed="false">
      <c r="L93" s="24" t="n">
        <f aca="false">COUNTIF('📋 Contrats'!D$3:D$102,B93)</f>
        <v>0</v>
      </c>
    </row>
    <row r="94" customFormat="false" ht="15" hidden="false" customHeight="false" outlineLevel="0" collapsed="false">
      <c r="L94" s="24" t="n">
        <f aca="false">COUNTIF('📋 Contrats'!D$3:D$102,B94)</f>
        <v>0</v>
      </c>
    </row>
    <row r="95" customFormat="false" ht="15" hidden="false" customHeight="false" outlineLevel="0" collapsed="false">
      <c r="L95" s="24" t="n">
        <f aca="false">COUNTIF('📋 Contrats'!D$3:D$102,B95)</f>
        <v>0</v>
      </c>
    </row>
    <row r="96" customFormat="false" ht="15" hidden="false" customHeight="false" outlineLevel="0" collapsed="false">
      <c r="L96" s="24" t="n">
        <f aca="false">COUNTIF('📋 Contrats'!D$3:D$102,B96)</f>
        <v>0</v>
      </c>
    </row>
    <row r="97" customFormat="false" ht="15" hidden="false" customHeight="false" outlineLevel="0" collapsed="false">
      <c r="L97" s="24" t="n">
        <f aca="false">COUNTIF('📋 Contrats'!D$3:D$102,B97)</f>
        <v>0</v>
      </c>
    </row>
    <row r="98" customFormat="false" ht="15" hidden="false" customHeight="false" outlineLevel="0" collapsed="false">
      <c r="L98" s="24" t="n">
        <f aca="false">COUNTIF('📋 Contrats'!D$3:D$102,B98)</f>
        <v>0</v>
      </c>
    </row>
    <row r="99" customFormat="false" ht="15" hidden="false" customHeight="false" outlineLevel="0" collapsed="false">
      <c r="L99" s="24" t="n">
        <f aca="false">COUNTIF('📋 Contrats'!D$3:D$102,B99)</f>
        <v>0</v>
      </c>
    </row>
    <row r="100" customFormat="false" ht="15" hidden="false" customHeight="false" outlineLevel="0" collapsed="false">
      <c r="L100" s="24" t="n">
        <f aca="false">COUNTIF('📋 Contrats'!D$3:D$102,B100)</f>
        <v>0</v>
      </c>
    </row>
    <row r="101" customFormat="false" ht="15" hidden="false" customHeight="false" outlineLevel="0" collapsed="false">
      <c r="L101" s="24" t="n">
        <f aca="false">COUNTIF('📋 Contrats'!D$3:D$102,B101)</f>
        <v>0</v>
      </c>
    </row>
    <row r="102" customFormat="false" ht="15" hidden="false" customHeight="false" outlineLevel="0" collapsed="false">
      <c r="L102" s="24" t="n">
        <f aca="false">COUNTIF('📋 Contrats'!D$3:D$102,B102)</f>
        <v>0</v>
      </c>
    </row>
  </sheetData>
  <mergeCells count="1">
    <mergeCell ref="A1:M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B942"/>
    <pageSetUpPr fitToPage="false"/>
  </sheetPr>
  <dimension ref="A1:Q10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4"/>
    <col collapsed="false" customWidth="true" hidden="false" outlineLevel="0" max="4" min="3" style="0" width="12"/>
    <col collapsed="false" customWidth="true" hidden="false" outlineLevel="0" max="5" min="5" style="0" width="20"/>
    <col collapsed="false" customWidth="true" hidden="false" outlineLevel="0" max="6" min="6" style="0" width="16"/>
    <col collapsed="false" customWidth="true" hidden="false" outlineLevel="0" max="8" min="7" style="0" width="14"/>
    <col collapsed="false" customWidth="true" hidden="false" outlineLevel="0" max="9" min="9" style="0" width="10"/>
    <col collapsed="false" customWidth="true" hidden="false" outlineLevel="0" max="10" min="10" style="0" width="12"/>
    <col collapsed="false" customWidth="true" hidden="false" outlineLevel="0" max="12" min="11" style="0" width="14"/>
    <col collapsed="false" customWidth="true" hidden="false" outlineLevel="0" max="13" min="13" style="0" width="16"/>
    <col collapsed="false" customWidth="true" hidden="false" outlineLevel="0" max="15" min="14" style="0" width="12"/>
    <col collapsed="false" customWidth="true" hidden="false" outlineLevel="0" max="16" min="16" style="0" width="16"/>
  </cols>
  <sheetData>
    <row r="1" customFormat="false" ht="34.5" hidden="false" customHeight="true" outlineLevel="0" collapsed="false">
      <c r="A1" s="16" t="s">
        <v>117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customFormat="false" ht="30" hidden="false" customHeight="true" outlineLevel="0" collapsed="false">
      <c r="A2" s="17" t="s">
        <v>9</v>
      </c>
      <c r="B2" s="17" t="s">
        <v>118</v>
      </c>
      <c r="C2" s="17" t="s">
        <v>18</v>
      </c>
      <c r="D2" s="17" t="s">
        <v>75</v>
      </c>
      <c r="E2" s="17" t="s">
        <v>119</v>
      </c>
      <c r="F2" s="17" t="s">
        <v>12</v>
      </c>
      <c r="G2" s="17" t="s">
        <v>120</v>
      </c>
      <c r="H2" s="17" t="s">
        <v>121</v>
      </c>
      <c r="I2" s="17" t="s">
        <v>122</v>
      </c>
      <c r="J2" s="17" t="s">
        <v>123</v>
      </c>
      <c r="K2" s="17" t="s">
        <v>124</v>
      </c>
      <c r="L2" s="17" t="s">
        <v>125</v>
      </c>
      <c r="M2" s="17" t="s">
        <v>126</v>
      </c>
      <c r="N2" s="17" t="s">
        <v>127</v>
      </c>
      <c r="O2" s="17" t="s">
        <v>128</v>
      </c>
      <c r="P2" s="17" t="s">
        <v>129</v>
      </c>
    </row>
    <row r="3" customFormat="false" ht="15" hidden="false" customHeight="false" outlineLevel="0" collapsed="false">
      <c r="A3" s="18" t="n">
        <v>1</v>
      </c>
      <c r="B3" s="18" t="s">
        <v>130</v>
      </c>
      <c r="C3" s="18" t="s">
        <v>30</v>
      </c>
      <c r="D3" s="18" t="s">
        <v>86</v>
      </c>
      <c r="E3" s="18" t="s">
        <v>131</v>
      </c>
      <c r="F3" s="18" t="s">
        <v>33</v>
      </c>
      <c r="G3" s="25" t="s">
        <v>132</v>
      </c>
      <c r="H3" s="25" t="s">
        <v>133</v>
      </c>
      <c r="I3" s="18" t="n">
        <f aca="false">H3-G3</f>
        <v>4</v>
      </c>
      <c r="J3" s="26" t="n">
        <v>350</v>
      </c>
      <c r="K3" s="26" t="n">
        <f aca="false">I3*J3</f>
        <v>1400</v>
      </c>
      <c r="L3" s="26" t="n">
        <v>1750</v>
      </c>
      <c r="M3" s="18" t="s">
        <v>134</v>
      </c>
      <c r="N3" s="18" t="n">
        <v>45000</v>
      </c>
      <c r="O3" s="18" t="n">
        <v>46400</v>
      </c>
      <c r="P3" s="18" t="s">
        <v>135</v>
      </c>
    </row>
    <row r="4" customFormat="false" ht="15" hidden="false" customHeight="false" outlineLevel="0" collapsed="false">
      <c r="A4" s="19" t="n">
        <v>2</v>
      </c>
      <c r="B4" s="19" t="s">
        <v>136</v>
      </c>
      <c r="C4" s="19" t="s">
        <v>40</v>
      </c>
      <c r="D4" s="19" t="s">
        <v>106</v>
      </c>
      <c r="E4" s="19" t="s">
        <v>137</v>
      </c>
      <c r="F4" s="19" t="s">
        <v>43</v>
      </c>
      <c r="G4" s="27" t="s">
        <v>57</v>
      </c>
      <c r="H4" s="27" t="s">
        <v>138</v>
      </c>
      <c r="I4" s="19" t="n">
        <f aca="false">H4-G4</f>
        <v>5</v>
      </c>
      <c r="J4" s="28" t="n">
        <v>250</v>
      </c>
      <c r="K4" s="28" t="n">
        <f aca="false">I4*J4</f>
        <v>1250</v>
      </c>
      <c r="L4" s="28" t="n">
        <v>1250</v>
      </c>
      <c r="M4" s="19" t="n">
        <v>750</v>
      </c>
      <c r="N4" s="19" t="s">
        <v>139</v>
      </c>
      <c r="O4" s="19" t="n">
        <v>28200</v>
      </c>
      <c r="P4" s="19"/>
      <c r="Q4" s="19" t="s">
        <v>140</v>
      </c>
    </row>
    <row r="5" customFormat="false" ht="15" hidden="false" customHeight="false" outlineLevel="0" collapsed="false">
      <c r="A5" s="18" t="n">
        <v>3</v>
      </c>
      <c r="B5" s="18" t="s">
        <v>141</v>
      </c>
      <c r="C5" s="18" t="s">
        <v>59</v>
      </c>
      <c r="D5" s="18" t="s">
        <v>97</v>
      </c>
      <c r="E5" s="18" t="s">
        <v>142</v>
      </c>
      <c r="F5" s="18" t="s">
        <v>62</v>
      </c>
      <c r="G5" s="25" t="s">
        <v>143</v>
      </c>
      <c r="H5" s="25" t="s">
        <v>144</v>
      </c>
      <c r="I5" s="18" t="n">
        <f aca="false">H5-G5</f>
        <v>2</v>
      </c>
      <c r="J5" s="26" t="n">
        <v>280</v>
      </c>
      <c r="K5" s="26" t="n">
        <f aca="false">I5*J5</f>
        <v>560</v>
      </c>
      <c r="L5" s="26" t="n">
        <v>560</v>
      </c>
      <c r="M5" s="18" t="n">
        <v>560</v>
      </c>
      <c r="N5" s="18" t="s">
        <v>134</v>
      </c>
      <c r="O5" s="18" t="n">
        <v>11800</v>
      </c>
      <c r="P5" s="18"/>
      <c r="Q5" s="18" t="s">
        <v>145</v>
      </c>
    </row>
    <row r="6" customFormat="false" ht="15" hidden="false" customHeight="false" outlineLevel="0" collapsed="false">
      <c r="I6" s="23" t="str">
        <f aca="false">IF(G6&lt;&gt;"",H6-G6,"")</f>
        <v/>
      </c>
      <c r="K6" s="29" t="str">
        <f aca="false">IF(I6&lt;&gt;"",I6*J6,"")</f>
        <v/>
      </c>
    </row>
    <row r="7" customFormat="false" ht="15" hidden="false" customHeight="false" outlineLevel="0" collapsed="false">
      <c r="I7" s="21" t="str">
        <f aca="false">IF(G7&lt;&gt;"",H7-G7,"")</f>
        <v/>
      </c>
      <c r="K7" s="30" t="str">
        <f aca="false">IF(I7&lt;&gt;"",I7*J7,"")</f>
        <v/>
      </c>
    </row>
    <row r="8" customFormat="false" ht="15" hidden="false" customHeight="false" outlineLevel="0" collapsed="false">
      <c r="I8" s="23" t="str">
        <f aca="false">IF(G8&lt;&gt;"",H8-G8,"")</f>
        <v/>
      </c>
      <c r="K8" s="29" t="str">
        <f aca="false">IF(I8&lt;&gt;"",I8*J8,"")</f>
        <v/>
      </c>
    </row>
    <row r="9" customFormat="false" ht="15" hidden="false" customHeight="false" outlineLevel="0" collapsed="false">
      <c r="I9" s="21" t="str">
        <f aca="false">IF(G9&lt;&gt;"",H9-G9,"")</f>
        <v/>
      </c>
      <c r="K9" s="30" t="str">
        <f aca="false">IF(I9&lt;&gt;"",I9*J9,"")</f>
        <v/>
      </c>
    </row>
    <row r="10" customFormat="false" ht="15" hidden="false" customHeight="false" outlineLevel="0" collapsed="false">
      <c r="I10" s="23" t="str">
        <f aca="false">IF(G10&lt;&gt;"",H10-G10,"")</f>
        <v/>
      </c>
      <c r="K10" s="29" t="str">
        <f aca="false">IF(I10&lt;&gt;"",I10*J10,"")</f>
        <v/>
      </c>
    </row>
    <row r="11" customFormat="false" ht="15" hidden="false" customHeight="false" outlineLevel="0" collapsed="false">
      <c r="I11" s="21" t="str">
        <f aca="false">IF(G11&lt;&gt;"",H11-G11,"")</f>
        <v/>
      </c>
      <c r="K11" s="30" t="str">
        <f aca="false">IF(I11&lt;&gt;"",I11*J11,"")</f>
        <v/>
      </c>
    </row>
    <row r="12" customFormat="false" ht="15" hidden="false" customHeight="false" outlineLevel="0" collapsed="false">
      <c r="I12" s="23" t="str">
        <f aca="false">IF(G12&lt;&gt;"",H12-G12,"")</f>
        <v/>
      </c>
      <c r="K12" s="29" t="str">
        <f aca="false">IF(I12&lt;&gt;"",I12*J12,"")</f>
        <v/>
      </c>
    </row>
    <row r="13" customFormat="false" ht="15" hidden="false" customHeight="false" outlineLevel="0" collapsed="false">
      <c r="I13" s="21" t="str">
        <f aca="false">IF(G13&lt;&gt;"",H13-G13,"")</f>
        <v/>
      </c>
      <c r="K13" s="30" t="str">
        <f aca="false">IF(I13&lt;&gt;"",I13*J13,"")</f>
        <v/>
      </c>
    </row>
    <row r="14" customFormat="false" ht="15" hidden="false" customHeight="false" outlineLevel="0" collapsed="false">
      <c r="I14" s="23" t="str">
        <f aca="false">IF(G14&lt;&gt;"",H14-G14,"")</f>
        <v/>
      </c>
      <c r="K14" s="29" t="str">
        <f aca="false">IF(I14&lt;&gt;"",I14*J14,"")</f>
        <v/>
      </c>
    </row>
    <row r="15" customFormat="false" ht="15" hidden="false" customHeight="false" outlineLevel="0" collapsed="false">
      <c r="I15" s="21" t="str">
        <f aca="false">IF(G15&lt;&gt;"",H15-G15,"")</f>
        <v/>
      </c>
      <c r="K15" s="30" t="str">
        <f aca="false">IF(I15&lt;&gt;"",I15*J15,"")</f>
        <v/>
      </c>
    </row>
    <row r="16" customFormat="false" ht="15" hidden="false" customHeight="false" outlineLevel="0" collapsed="false">
      <c r="I16" s="23" t="str">
        <f aca="false">IF(G16&lt;&gt;"",H16-G16,"")</f>
        <v/>
      </c>
      <c r="K16" s="29" t="str">
        <f aca="false">IF(I16&lt;&gt;"",I16*J16,"")</f>
        <v/>
      </c>
    </row>
    <row r="17" customFormat="false" ht="15" hidden="false" customHeight="false" outlineLevel="0" collapsed="false">
      <c r="I17" s="21" t="str">
        <f aca="false">IF(G17&lt;&gt;"",H17-G17,"")</f>
        <v/>
      </c>
      <c r="K17" s="30" t="str">
        <f aca="false">IF(I17&lt;&gt;"",I17*J17,"")</f>
        <v/>
      </c>
    </row>
    <row r="18" customFormat="false" ht="15" hidden="false" customHeight="false" outlineLevel="0" collapsed="false">
      <c r="I18" s="23" t="str">
        <f aca="false">IF(G18&lt;&gt;"",H18-G18,"")</f>
        <v/>
      </c>
      <c r="K18" s="29" t="str">
        <f aca="false">IF(I18&lt;&gt;"",I18*J18,"")</f>
        <v/>
      </c>
    </row>
    <row r="19" customFormat="false" ht="15" hidden="false" customHeight="false" outlineLevel="0" collapsed="false">
      <c r="I19" s="21" t="str">
        <f aca="false">IF(G19&lt;&gt;"",H19-G19,"")</f>
        <v/>
      </c>
      <c r="K19" s="30" t="str">
        <f aca="false">IF(I19&lt;&gt;"",I19*J19,"")</f>
        <v/>
      </c>
    </row>
    <row r="20" customFormat="false" ht="15" hidden="false" customHeight="false" outlineLevel="0" collapsed="false">
      <c r="I20" s="23" t="str">
        <f aca="false">IF(G20&lt;&gt;"",H20-G20,"")</f>
        <v/>
      </c>
      <c r="K20" s="29" t="str">
        <f aca="false">IF(I20&lt;&gt;"",I20*J20,"")</f>
        <v/>
      </c>
    </row>
    <row r="21" customFormat="false" ht="15" hidden="false" customHeight="false" outlineLevel="0" collapsed="false">
      <c r="I21" s="21" t="str">
        <f aca="false">IF(G21&lt;&gt;"",H21-G21,"")</f>
        <v/>
      </c>
      <c r="K21" s="30" t="str">
        <f aca="false">IF(I21&lt;&gt;"",I21*J21,"")</f>
        <v/>
      </c>
    </row>
    <row r="22" customFormat="false" ht="15" hidden="false" customHeight="false" outlineLevel="0" collapsed="false">
      <c r="I22" s="23" t="str">
        <f aca="false">IF(G22&lt;&gt;"",H22-G22,"")</f>
        <v/>
      </c>
      <c r="K22" s="29" t="str">
        <f aca="false">IF(I22&lt;&gt;"",I22*J22,"")</f>
        <v/>
      </c>
    </row>
    <row r="23" customFormat="false" ht="15" hidden="false" customHeight="false" outlineLevel="0" collapsed="false">
      <c r="I23" s="21" t="str">
        <f aca="false">IF(G23&lt;&gt;"",H23-G23,"")</f>
        <v/>
      </c>
      <c r="K23" s="30" t="str">
        <f aca="false">IF(I23&lt;&gt;"",I23*J23,"")</f>
        <v/>
      </c>
    </row>
    <row r="24" customFormat="false" ht="15" hidden="false" customHeight="false" outlineLevel="0" collapsed="false">
      <c r="I24" s="23" t="str">
        <f aca="false">IF(G24&lt;&gt;"",H24-G24,"")</f>
        <v/>
      </c>
      <c r="K24" s="29" t="str">
        <f aca="false">IF(I24&lt;&gt;"",I24*J24,"")</f>
        <v/>
      </c>
    </row>
    <row r="25" customFormat="false" ht="15" hidden="false" customHeight="false" outlineLevel="0" collapsed="false">
      <c r="I25" s="21" t="str">
        <f aca="false">IF(G25&lt;&gt;"",H25-G25,"")</f>
        <v/>
      </c>
      <c r="K25" s="30" t="str">
        <f aca="false">IF(I25&lt;&gt;"",I25*J25,"")</f>
        <v/>
      </c>
    </row>
    <row r="26" customFormat="false" ht="15" hidden="false" customHeight="false" outlineLevel="0" collapsed="false">
      <c r="I26" s="23" t="str">
        <f aca="false">IF(G26&lt;&gt;"",H26-G26,"")</f>
        <v/>
      </c>
      <c r="K26" s="29" t="str">
        <f aca="false">IF(I26&lt;&gt;"",I26*J26,"")</f>
        <v/>
      </c>
    </row>
    <row r="27" customFormat="false" ht="15" hidden="false" customHeight="false" outlineLevel="0" collapsed="false">
      <c r="I27" s="21" t="str">
        <f aca="false">IF(G27&lt;&gt;"",H27-G27,"")</f>
        <v/>
      </c>
      <c r="K27" s="30" t="str">
        <f aca="false">IF(I27&lt;&gt;"",I27*J27,"")</f>
        <v/>
      </c>
    </row>
    <row r="28" customFormat="false" ht="15" hidden="false" customHeight="false" outlineLevel="0" collapsed="false">
      <c r="I28" s="23" t="str">
        <f aca="false">IF(G28&lt;&gt;"",H28-G28,"")</f>
        <v/>
      </c>
      <c r="K28" s="29" t="str">
        <f aca="false">IF(I28&lt;&gt;"",I28*J28,"")</f>
        <v/>
      </c>
    </row>
    <row r="29" customFormat="false" ht="15" hidden="false" customHeight="false" outlineLevel="0" collapsed="false">
      <c r="I29" s="21" t="str">
        <f aca="false">IF(G29&lt;&gt;"",H29-G29,"")</f>
        <v/>
      </c>
      <c r="K29" s="30" t="str">
        <f aca="false">IF(I29&lt;&gt;"",I29*J29,"")</f>
        <v/>
      </c>
    </row>
    <row r="30" customFormat="false" ht="15" hidden="false" customHeight="false" outlineLevel="0" collapsed="false">
      <c r="I30" s="23" t="str">
        <f aca="false">IF(G30&lt;&gt;"",H30-G30,"")</f>
        <v/>
      </c>
      <c r="K30" s="29" t="str">
        <f aca="false">IF(I30&lt;&gt;"",I30*J30,"")</f>
        <v/>
      </c>
    </row>
    <row r="31" customFormat="false" ht="15" hidden="false" customHeight="false" outlineLevel="0" collapsed="false">
      <c r="I31" s="21" t="str">
        <f aca="false">IF(G31&lt;&gt;"",H31-G31,"")</f>
        <v/>
      </c>
      <c r="K31" s="30" t="str">
        <f aca="false">IF(I31&lt;&gt;"",I31*J31,"")</f>
        <v/>
      </c>
    </row>
    <row r="32" customFormat="false" ht="15" hidden="false" customHeight="false" outlineLevel="0" collapsed="false">
      <c r="I32" s="23" t="str">
        <f aca="false">IF(G32&lt;&gt;"",H32-G32,"")</f>
        <v/>
      </c>
      <c r="K32" s="29" t="str">
        <f aca="false">IF(I32&lt;&gt;"",I32*J32,"")</f>
        <v/>
      </c>
    </row>
    <row r="33" customFormat="false" ht="15" hidden="false" customHeight="false" outlineLevel="0" collapsed="false">
      <c r="I33" s="21" t="str">
        <f aca="false">IF(G33&lt;&gt;"",H33-G33,"")</f>
        <v/>
      </c>
      <c r="K33" s="30" t="str">
        <f aca="false">IF(I33&lt;&gt;"",I33*J33,"")</f>
        <v/>
      </c>
    </row>
    <row r="34" customFormat="false" ht="15" hidden="false" customHeight="false" outlineLevel="0" collapsed="false">
      <c r="I34" s="23" t="str">
        <f aca="false">IF(G34&lt;&gt;"",H34-G34,"")</f>
        <v/>
      </c>
      <c r="K34" s="29" t="str">
        <f aca="false">IF(I34&lt;&gt;"",I34*J34,"")</f>
        <v/>
      </c>
    </row>
    <row r="35" customFormat="false" ht="15" hidden="false" customHeight="false" outlineLevel="0" collapsed="false">
      <c r="I35" s="21" t="str">
        <f aca="false">IF(G35&lt;&gt;"",H35-G35,"")</f>
        <v/>
      </c>
      <c r="K35" s="30" t="str">
        <f aca="false">IF(I35&lt;&gt;"",I35*J35,"")</f>
        <v/>
      </c>
    </row>
    <row r="36" customFormat="false" ht="15" hidden="false" customHeight="false" outlineLevel="0" collapsed="false">
      <c r="I36" s="23" t="str">
        <f aca="false">IF(G36&lt;&gt;"",H36-G36,"")</f>
        <v/>
      </c>
      <c r="K36" s="29" t="str">
        <f aca="false">IF(I36&lt;&gt;"",I36*J36,"")</f>
        <v/>
      </c>
    </row>
    <row r="37" customFormat="false" ht="15" hidden="false" customHeight="false" outlineLevel="0" collapsed="false">
      <c r="I37" s="21" t="str">
        <f aca="false">IF(G37&lt;&gt;"",H37-G37,"")</f>
        <v/>
      </c>
      <c r="K37" s="30" t="str">
        <f aca="false">IF(I37&lt;&gt;"",I37*J37,"")</f>
        <v/>
      </c>
    </row>
    <row r="38" customFormat="false" ht="15" hidden="false" customHeight="false" outlineLevel="0" collapsed="false">
      <c r="I38" s="23" t="str">
        <f aca="false">IF(G38&lt;&gt;"",H38-G38,"")</f>
        <v/>
      </c>
      <c r="K38" s="29" t="str">
        <f aca="false">IF(I38&lt;&gt;"",I38*J38,"")</f>
        <v/>
      </c>
    </row>
    <row r="39" customFormat="false" ht="15" hidden="false" customHeight="false" outlineLevel="0" collapsed="false">
      <c r="I39" s="21" t="str">
        <f aca="false">IF(G39&lt;&gt;"",H39-G39,"")</f>
        <v/>
      </c>
      <c r="K39" s="30" t="str">
        <f aca="false">IF(I39&lt;&gt;"",I39*J39,"")</f>
        <v/>
      </c>
    </row>
    <row r="40" customFormat="false" ht="15" hidden="false" customHeight="false" outlineLevel="0" collapsed="false">
      <c r="I40" s="23" t="str">
        <f aca="false">IF(G40&lt;&gt;"",H40-G40,"")</f>
        <v/>
      </c>
      <c r="K40" s="29" t="str">
        <f aca="false">IF(I40&lt;&gt;"",I40*J40,"")</f>
        <v/>
      </c>
    </row>
    <row r="41" customFormat="false" ht="15" hidden="false" customHeight="false" outlineLevel="0" collapsed="false">
      <c r="I41" s="21" t="str">
        <f aca="false">IF(G41&lt;&gt;"",H41-G41,"")</f>
        <v/>
      </c>
      <c r="K41" s="30" t="str">
        <f aca="false">IF(I41&lt;&gt;"",I41*J41,"")</f>
        <v/>
      </c>
    </row>
    <row r="42" customFormat="false" ht="15" hidden="false" customHeight="false" outlineLevel="0" collapsed="false">
      <c r="I42" s="23" t="str">
        <f aca="false">IF(G42&lt;&gt;"",H42-G42,"")</f>
        <v/>
      </c>
      <c r="K42" s="29" t="str">
        <f aca="false">IF(I42&lt;&gt;"",I42*J42,"")</f>
        <v/>
      </c>
    </row>
    <row r="43" customFormat="false" ht="15" hidden="false" customHeight="false" outlineLevel="0" collapsed="false">
      <c r="I43" s="21" t="str">
        <f aca="false">IF(G43&lt;&gt;"",H43-G43,"")</f>
        <v/>
      </c>
      <c r="K43" s="30" t="str">
        <f aca="false">IF(I43&lt;&gt;"",I43*J43,"")</f>
        <v/>
      </c>
    </row>
    <row r="44" customFormat="false" ht="15" hidden="false" customHeight="false" outlineLevel="0" collapsed="false">
      <c r="I44" s="23" t="str">
        <f aca="false">IF(G44&lt;&gt;"",H44-G44,"")</f>
        <v/>
      </c>
      <c r="K44" s="29" t="str">
        <f aca="false">IF(I44&lt;&gt;"",I44*J44,"")</f>
        <v/>
      </c>
    </row>
    <row r="45" customFormat="false" ht="15" hidden="false" customHeight="false" outlineLevel="0" collapsed="false">
      <c r="I45" s="21" t="str">
        <f aca="false">IF(G45&lt;&gt;"",H45-G45,"")</f>
        <v/>
      </c>
      <c r="K45" s="30" t="str">
        <f aca="false">IF(I45&lt;&gt;"",I45*J45,"")</f>
        <v/>
      </c>
    </row>
    <row r="46" customFormat="false" ht="15" hidden="false" customHeight="false" outlineLevel="0" collapsed="false">
      <c r="I46" s="23" t="str">
        <f aca="false">IF(G46&lt;&gt;"",H46-G46,"")</f>
        <v/>
      </c>
      <c r="K46" s="29" t="str">
        <f aca="false">IF(I46&lt;&gt;"",I46*J46,"")</f>
        <v/>
      </c>
    </row>
    <row r="47" customFormat="false" ht="15" hidden="false" customHeight="false" outlineLevel="0" collapsed="false">
      <c r="I47" s="21" t="str">
        <f aca="false">IF(G47&lt;&gt;"",H47-G47,"")</f>
        <v/>
      </c>
      <c r="K47" s="30" t="str">
        <f aca="false">IF(I47&lt;&gt;"",I47*J47,"")</f>
        <v/>
      </c>
    </row>
    <row r="48" customFormat="false" ht="15" hidden="false" customHeight="false" outlineLevel="0" collapsed="false">
      <c r="I48" s="23" t="str">
        <f aca="false">IF(G48&lt;&gt;"",H48-G48,"")</f>
        <v/>
      </c>
      <c r="K48" s="29" t="str">
        <f aca="false">IF(I48&lt;&gt;"",I48*J48,"")</f>
        <v/>
      </c>
    </row>
    <row r="49" customFormat="false" ht="15" hidden="false" customHeight="false" outlineLevel="0" collapsed="false">
      <c r="I49" s="21" t="str">
        <f aca="false">IF(G49&lt;&gt;"",H49-G49,"")</f>
        <v/>
      </c>
      <c r="K49" s="30" t="str">
        <f aca="false">IF(I49&lt;&gt;"",I49*J49,"")</f>
        <v/>
      </c>
    </row>
    <row r="50" customFormat="false" ht="15" hidden="false" customHeight="false" outlineLevel="0" collapsed="false">
      <c r="I50" s="23" t="str">
        <f aca="false">IF(G50&lt;&gt;"",H50-G50,"")</f>
        <v/>
      </c>
      <c r="K50" s="29" t="str">
        <f aca="false">IF(I50&lt;&gt;"",I50*J50,"")</f>
        <v/>
      </c>
    </row>
    <row r="51" customFormat="false" ht="15" hidden="false" customHeight="false" outlineLevel="0" collapsed="false">
      <c r="I51" s="21" t="str">
        <f aca="false">IF(G51&lt;&gt;"",H51-G51,"")</f>
        <v/>
      </c>
      <c r="K51" s="30" t="str">
        <f aca="false">IF(I51&lt;&gt;"",I51*J51,"")</f>
        <v/>
      </c>
    </row>
    <row r="52" customFormat="false" ht="15" hidden="false" customHeight="false" outlineLevel="0" collapsed="false">
      <c r="I52" s="23" t="str">
        <f aca="false">IF(G52&lt;&gt;"",H52-G52,"")</f>
        <v/>
      </c>
      <c r="K52" s="29" t="str">
        <f aca="false">IF(I52&lt;&gt;"",I52*J52,"")</f>
        <v/>
      </c>
    </row>
    <row r="53" customFormat="false" ht="15" hidden="false" customHeight="false" outlineLevel="0" collapsed="false">
      <c r="I53" s="21" t="str">
        <f aca="false">IF(G53&lt;&gt;"",H53-G53,"")</f>
        <v/>
      </c>
      <c r="K53" s="30" t="str">
        <f aca="false">IF(I53&lt;&gt;"",I53*J53,"")</f>
        <v/>
      </c>
    </row>
    <row r="54" customFormat="false" ht="15" hidden="false" customHeight="false" outlineLevel="0" collapsed="false">
      <c r="I54" s="23" t="str">
        <f aca="false">IF(G54&lt;&gt;"",H54-G54,"")</f>
        <v/>
      </c>
      <c r="K54" s="29" t="str">
        <f aca="false">IF(I54&lt;&gt;"",I54*J54,"")</f>
        <v/>
      </c>
    </row>
    <row r="55" customFormat="false" ht="15" hidden="false" customHeight="false" outlineLevel="0" collapsed="false">
      <c r="I55" s="21" t="str">
        <f aca="false">IF(G55&lt;&gt;"",H55-G55,"")</f>
        <v/>
      </c>
      <c r="K55" s="30" t="str">
        <f aca="false">IF(I55&lt;&gt;"",I55*J55,"")</f>
        <v/>
      </c>
    </row>
    <row r="56" customFormat="false" ht="15" hidden="false" customHeight="false" outlineLevel="0" collapsed="false">
      <c r="I56" s="23" t="str">
        <f aca="false">IF(G56&lt;&gt;"",H56-G56,"")</f>
        <v/>
      </c>
      <c r="K56" s="29" t="str">
        <f aca="false">IF(I56&lt;&gt;"",I56*J56,"")</f>
        <v/>
      </c>
    </row>
    <row r="57" customFormat="false" ht="15" hidden="false" customHeight="false" outlineLevel="0" collapsed="false">
      <c r="I57" s="21" t="str">
        <f aca="false">IF(G57&lt;&gt;"",H57-G57,"")</f>
        <v/>
      </c>
      <c r="K57" s="30" t="str">
        <f aca="false">IF(I57&lt;&gt;"",I57*J57,"")</f>
        <v/>
      </c>
    </row>
    <row r="58" customFormat="false" ht="15" hidden="false" customHeight="false" outlineLevel="0" collapsed="false">
      <c r="I58" s="23" t="str">
        <f aca="false">IF(G58&lt;&gt;"",H58-G58,"")</f>
        <v/>
      </c>
      <c r="K58" s="29" t="str">
        <f aca="false">IF(I58&lt;&gt;"",I58*J58,"")</f>
        <v/>
      </c>
    </row>
    <row r="59" customFormat="false" ht="15" hidden="false" customHeight="false" outlineLevel="0" collapsed="false">
      <c r="I59" s="21" t="str">
        <f aca="false">IF(G59&lt;&gt;"",H59-G59,"")</f>
        <v/>
      </c>
      <c r="K59" s="30" t="str">
        <f aca="false">IF(I59&lt;&gt;"",I59*J59,"")</f>
        <v/>
      </c>
    </row>
    <row r="60" customFormat="false" ht="15" hidden="false" customHeight="false" outlineLevel="0" collapsed="false">
      <c r="I60" s="23" t="str">
        <f aca="false">IF(G60&lt;&gt;"",H60-G60,"")</f>
        <v/>
      </c>
      <c r="K60" s="29" t="str">
        <f aca="false">IF(I60&lt;&gt;"",I60*J60,"")</f>
        <v/>
      </c>
    </row>
    <row r="61" customFormat="false" ht="15" hidden="false" customHeight="false" outlineLevel="0" collapsed="false">
      <c r="I61" s="21" t="str">
        <f aca="false">IF(G61&lt;&gt;"",H61-G61,"")</f>
        <v/>
      </c>
      <c r="K61" s="30" t="str">
        <f aca="false">IF(I61&lt;&gt;"",I61*J61,"")</f>
        <v/>
      </c>
    </row>
    <row r="62" customFormat="false" ht="15" hidden="false" customHeight="false" outlineLevel="0" collapsed="false">
      <c r="I62" s="23" t="str">
        <f aca="false">IF(G62&lt;&gt;"",H62-G62,"")</f>
        <v/>
      </c>
      <c r="K62" s="29" t="str">
        <f aca="false">IF(I62&lt;&gt;"",I62*J62,"")</f>
        <v/>
      </c>
    </row>
    <row r="63" customFormat="false" ht="15" hidden="false" customHeight="false" outlineLevel="0" collapsed="false">
      <c r="I63" s="21" t="str">
        <f aca="false">IF(G63&lt;&gt;"",H63-G63,"")</f>
        <v/>
      </c>
      <c r="K63" s="30" t="str">
        <f aca="false">IF(I63&lt;&gt;"",I63*J63,"")</f>
        <v/>
      </c>
    </row>
    <row r="64" customFormat="false" ht="15" hidden="false" customHeight="false" outlineLevel="0" collapsed="false">
      <c r="I64" s="23" t="str">
        <f aca="false">IF(G64&lt;&gt;"",H64-G64,"")</f>
        <v/>
      </c>
      <c r="K64" s="29" t="str">
        <f aca="false">IF(I64&lt;&gt;"",I64*J64,"")</f>
        <v/>
      </c>
    </row>
    <row r="65" customFormat="false" ht="15" hidden="false" customHeight="false" outlineLevel="0" collapsed="false">
      <c r="I65" s="21" t="str">
        <f aca="false">IF(G65&lt;&gt;"",H65-G65,"")</f>
        <v/>
      </c>
      <c r="K65" s="30" t="str">
        <f aca="false">IF(I65&lt;&gt;"",I65*J65,"")</f>
        <v/>
      </c>
    </row>
    <row r="66" customFormat="false" ht="15" hidden="false" customHeight="false" outlineLevel="0" collapsed="false">
      <c r="I66" s="23" t="str">
        <f aca="false">IF(G66&lt;&gt;"",H66-G66,"")</f>
        <v/>
      </c>
      <c r="K66" s="29" t="str">
        <f aca="false">IF(I66&lt;&gt;"",I66*J66,"")</f>
        <v/>
      </c>
    </row>
    <row r="67" customFormat="false" ht="15" hidden="false" customHeight="false" outlineLevel="0" collapsed="false">
      <c r="I67" s="21" t="str">
        <f aca="false">IF(G67&lt;&gt;"",H67-G67,"")</f>
        <v/>
      </c>
      <c r="K67" s="30" t="str">
        <f aca="false">IF(I67&lt;&gt;"",I67*J67,"")</f>
        <v/>
      </c>
    </row>
    <row r="68" customFormat="false" ht="15" hidden="false" customHeight="false" outlineLevel="0" collapsed="false">
      <c r="I68" s="23" t="str">
        <f aca="false">IF(G68&lt;&gt;"",H68-G68,"")</f>
        <v/>
      </c>
      <c r="K68" s="29" t="str">
        <f aca="false">IF(I68&lt;&gt;"",I68*J68,"")</f>
        <v/>
      </c>
    </row>
    <row r="69" customFormat="false" ht="15" hidden="false" customHeight="false" outlineLevel="0" collapsed="false">
      <c r="I69" s="21" t="str">
        <f aca="false">IF(G69&lt;&gt;"",H69-G69,"")</f>
        <v/>
      </c>
      <c r="K69" s="30" t="str">
        <f aca="false">IF(I69&lt;&gt;"",I69*J69,"")</f>
        <v/>
      </c>
    </row>
    <row r="70" customFormat="false" ht="15" hidden="false" customHeight="false" outlineLevel="0" collapsed="false">
      <c r="I70" s="23" t="str">
        <f aca="false">IF(G70&lt;&gt;"",H70-G70,"")</f>
        <v/>
      </c>
      <c r="K70" s="29" t="str">
        <f aca="false">IF(I70&lt;&gt;"",I70*J70,"")</f>
        <v/>
      </c>
    </row>
    <row r="71" customFormat="false" ht="15" hidden="false" customHeight="false" outlineLevel="0" collapsed="false">
      <c r="I71" s="21" t="str">
        <f aca="false">IF(G71&lt;&gt;"",H71-G71,"")</f>
        <v/>
      </c>
      <c r="K71" s="30" t="str">
        <f aca="false">IF(I71&lt;&gt;"",I71*J71,"")</f>
        <v/>
      </c>
    </row>
    <row r="72" customFormat="false" ht="15" hidden="false" customHeight="false" outlineLevel="0" collapsed="false">
      <c r="I72" s="23" t="str">
        <f aca="false">IF(G72&lt;&gt;"",H72-G72,"")</f>
        <v/>
      </c>
      <c r="K72" s="29" t="str">
        <f aca="false">IF(I72&lt;&gt;"",I72*J72,"")</f>
        <v/>
      </c>
    </row>
    <row r="73" customFormat="false" ht="15" hidden="false" customHeight="false" outlineLevel="0" collapsed="false">
      <c r="I73" s="21" t="str">
        <f aca="false">IF(G73&lt;&gt;"",H73-G73,"")</f>
        <v/>
      </c>
      <c r="K73" s="30" t="str">
        <f aca="false">IF(I73&lt;&gt;"",I73*J73,"")</f>
        <v/>
      </c>
    </row>
    <row r="74" customFormat="false" ht="15" hidden="false" customHeight="false" outlineLevel="0" collapsed="false">
      <c r="I74" s="23" t="str">
        <f aca="false">IF(G74&lt;&gt;"",H74-G74,"")</f>
        <v/>
      </c>
      <c r="K74" s="29" t="str">
        <f aca="false">IF(I74&lt;&gt;"",I74*J74,"")</f>
        <v/>
      </c>
    </row>
    <row r="75" customFormat="false" ht="15" hidden="false" customHeight="false" outlineLevel="0" collapsed="false">
      <c r="I75" s="21" t="str">
        <f aca="false">IF(G75&lt;&gt;"",H75-G75,"")</f>
        <v/>
      </c>
      <c r="K75" s="30" t="str">
        <f aca="false">IF(I75&lt;&gt;"",I75*J75,"")</f>
        <v/>
      </c>
    </row>
    <row r="76" customFormat="false" ht="15" hidden="false" customHeight="false" outlineLevel="0" collapsed="false">
      <c r="I76" s="23" t="str">
        <f aca="false">IF(G76&lt;&gt;"",H76-G76,"")</f>
        <v/>
      </c>
      <c r="K76" s="29" t="str">
        <f aca="false">IF(I76&lt;&gt;"",I76*J76,"")</f>
        <v/>
      </c>
    </row>
    <row r="77" customFormat="false" ht="15" hidden="false" customHeight="false" outlineLevel="0" collapsed="false">
      <c r="I77" s="21" t="str">
        <f aca="false">IF(G77&lt;&gt;"",H77-G77,"")</f>
        <v/>
      </c>
      <c r="K77" s="30" t="str">
        <f aca="false">IF(I77&lt;&gt;"",I77*J77,"")</f>
        <v/>
      </c>
    </row>
    <row r="78" customFormat="false" ht="15" hidden="false" customHeight="false" outlineLevel="0" collapsed="false">
      <c r="I78" s="23" t="str">
        <f aca="false">IF(G78&lt;&gt;"",H78-G78,"")</f>
        <v/>
      </c>
      <c r="K78" s="29" t="str">
        <f aca="false">IF(I78&lt;&gt;"",I78*J78,"")</f>
        <v/>
      </c>
    </row>
    <row r="79" customFormat="false" ht="15" hidden="false" customHeight="false" outlineLevel="0" collapsed="false">
      <c r="I79" s="21" t="str">
        <f aca="false">IF(G79&lt;&gt;"",H79-G79,"")</f>
        <v/>
      </c>
      <c r="K79" s="30" t="str">
        <f aca="false">IF(I79&lt;&gt;"",I79*J79,"")</f>
        <v/>
      </c>
    </row>
    <row r="80" customFormat="false" ht="15" hidden="false" customHeight="false" outlineLevel="0" collapsed="false">
      <c r="I80" s="23" t="str">
        <f aca="false">IF(G80&lt;&gt;"",H80-G80,"")</f>
        <v/>
      </c>
      <c r="K80" s="29" t="str">
        <f aca="false">IF(I80&lt;&gt;"",I80*J80,"")</f>
        <v/>
      </c>
    </row>
    <row r="81" customFormat="false" ht="15" hidden="false" customHeight="false" outlineLevel="0" collapsed="false">
      <c r="I81" s="21" t="str">
        <f aca="false">IF(G81&lt;&gt;"",H81-G81,"")</f>
        <v/>
      </c>
      <c r="K81" s="30" t="str">
        <f aca="false">IF(I81&lt;&gt;"",I81*J81,"")</f>
        <v/>
      </c>
    </row>
    <row r="82" customFormat="false" ht="15" hidden="false" customHeight="false" outlineLevel="0" collapsed="false">
      <c r="I82" s="23" t="str">
        <f aca="false">IF(G82&lt;&gt;"",H82-G82,"")</f>
        <v/>
      </c>
      <c r="K82" s="29" t="str">
        <f aca="false">IF(I82&lt;&gt;"",I82*J82,"")</f>
        <v/>
      </c>
    </row>
    <row r="83" customFormat="false" ht="15" hidden="false" customHeight="false" outlineLevel="0" collapsed="false">
      <c r="I83" s="21" t="str">
        <f aca="false">IF(G83&lt;&gt;"",H83-G83,"")</f>
        <v/>
      </c>
      <c r="K83" s="30" t="str">
        <f aca="false">IF(I83&lt;&gt;"",I83*J83,"")</f>
        <v/>
      </c>
    </row>
    <row r="84" customFormat="false" ht="15" hidden="false" customHeight="false" outlineLevel="0" collapsed="false">
      <c r="I84" s="23" t="str">
        <f aca="false">IF(G84&lt;&gt;"",H84-G84,"")</f>
        <v/>
      </c>
      <c r="K84" s="29" t="str">
        <f aca="false">IF(I84&lt;&gt;"",I84*J84,"")</f>
        <v/>
      </c>
    </row>
    <row r="85" customFormat="false" ht="15" hidden="false" customHeight="false" outlineLevel="0" collapsed="false">
      <c r="I85" s="21" t="str">
        <f aca="false">IF(G85&lt;&gt;"",H85-G85,"")</f>
        <v/>
      </c>
      <c r="K85" s="30" t="str">
        <f aca="false">IF(I85&lt;&gt;"",I85*J85,"")</f>
        <v/>
      </c>
    </row>
    <row r="86" customFormat="false" ht="15" hidden="false" customHeight="false" outlineLevel="0" collapsed="false">
      <c r="I86" s="23" t="str">
        <f aca="false">IF(G86&lt;&gt;"",H86-G86,"")</f>
        <v/>
      </c>
      <c r="K86" s="29" t="str">
        <f aca="false">IF(I86&lt;&gt;"",I86*J86,"")</f>
        <v/>
      </c>
    </row>
    <row r="87" customFormat="false" ht="15" hidden="false" customHeight="false" outlineLevel="0" collapsed="false">
      <c r="I87" s="21" t="str">
        <f aca="false">IF(G87&lt;&gt;"",H87-G87,"")</f>
        <v/>
      </c>
      <c r="K87" s="30" t="str">
        <f aca="false">IF(I87&lt;&gt;"",I87*J87,"")</f>
        <v/>
      </c>
    </row>
    <row r="88" customFormat="false" ht="15" hidden="false" customHeight="false" outlineLevel="0" collapsed="false">
      <c r="I88" s="23" t="str">
        <f aca="false">IF(G88&lt;&gt;"",H88-G88,"")</f>
        <v/>
      </c>
      <c r="K88" s="29" t="str">
        <f aca="false">IF(I88&lt;&gt;"",I88*J88,"")</f>
        <v/>
      </c>
    </row>
    <row r="89" customFormat="false" ht="15" hidden="false" customHeight="false" outlineLevel="0" collapsed="false">
      <c r="I89" s="21" t="str">
        <f aca="false">IF(G89&lt;&gt;"",H89-G89,"")</f>
        <v/>
      </c>
      <c r="K89" s="30" t="str">
        <f aca="false">IF(I89&lt;&gt;"",I89*J89,"")</f>
        <v/>
      </c>
    </row>
    <row r="90" customFormat="false" ht="15" hidden="false" customHeight="false" outlineLevel="0" collapsed="false">
      <c r="I90" s="23" t="str">
        <f aca="false">IF(G90&lt;&gt;"",H90-G90,"")</f>
        <v/>
      </c>
      <c r="K90" s="29" t="str">
        <f aca="false">IF(I90&lt;&gt;"",I90*J90,"")</f>
        <v/>
      </c>
    </row>
    <row r="91" customFormat="false" ht="15" hidden="false" customHeight="false" outlineLevel="0" collapsed="false">
      <c r="I91" s="21" t="str">
        <f aca="false">IF(G91&lt;&gt;"",H91-G91,"")</f>
        <v/>
      </c>
      <c r="K91" s="30" t="str">
        <f aca="false">IF(I91&lt;&gt;"",I91*J91,"")</f>
        <v/>
      </c>
    </row>
    <row r="92" customFormat="false" ht="15" hidden="false" customHeight="false" outlineLevel="0" collapsed="false">
      <c r="I92" s="23" t="str">
        <f aca="false">IF(G92&lt;&gt;"",H92-G92,"")</f>
        <v/>
      </c>
      <c r="K92" s="29" t="str">
        <f aca="false">IF(I92&lt;&gt;"",I92*J92,"")</f>
        <v/>
      </c>
    </row>
    <row r="93" customFormat="false" ht="15" hidden="false" customHeight="false" outlineLevel="0" collapsed="false">
      <c r="I93" s="21" t="str">
        <f aca="false">IF(G93&lt;&gt;"",H93-G93,"")</f>
        <v/>
      </c>
      <c r="K93" s="30" t="str">
        <f aca="false">IF(I93&lt;&gt;"",I93*J93,"")</f>
        <v/>
      </c>
    </row>
    <row r="94" customFormat="false" ht="15" hidden="false" customHeight="false" outlineLevel="0" collapsed="false">
      <c r="I94" s="23" t="str">
        <f aca="false">IF(G94&lt;&gt;"",H94-G94,"")</f>
        <v/>
      </c>
      <c r="K94" s="29" t="str">
        <f aca="false">IF(I94&lt;&gt;"",I94*J94,"")</f>
        <v/>
      </c>
    </row>
    <row r="95" customFormat="false" ht="15" hidden="false" customHeight="false" outlineLevel="0" collapsed="false">
      <c r="I95" s="21" t="str">
        <f aca="false">IF(G95&lt;&gt;"",H95-G95,"")</f>
        <v/>
      </c>
      <c r="K95" s="30" t="str">
        <f aca="false">IF(I95&lt;&gt;"",I95*J95,"")</f>
        <v/>
      </c>
    </row>
    <row r="96" customFormat="false" ht="15" hidden="false" customHeight="false" outlineLevel="0" collapsed="false">
      <c r="I96" s="23" t="str">
        <f aca="false">IF(G96&lt;&gt;"",H96-G96,"")</f>
        <v/>
      </c>
      <c r="K96" s="29" t="str">
        <f aca="false">IF(I96&lt;&gt;"",I96*J96,"")</f>
        <v/>
      </c>
    </row>
    <row r="97" customFormat="false" ht="15" hidden="false" customHeight="false" outlineLevel="0" collapsed="false">
      <c r="I97" s="21" t="str">
        <f aca="false">IF(G97&lt;&gt;"",H97-G97,"")</f>
        <v/>
      </c>
      <c r="K97" s="30" t="str">
        <f aca="false">IF(I97&lt;&gt;"",I97*J97,"")</f>
        <v/>
      </c>
    </row>
    <row r="98" customFormat="false" ht="15" hidden="false" customHeight="false" outlineLevel="0" collapsed="false">
      <c r="I98" s="23" t="str">
        <f aca="false">IF(G98&lt;&gt;"",H98-G98,"")</f>
        <v/>
      </c>
      <c r="K98" s="29" t="str">
        <f aca="false">IF(I98&lt;&gt;"",I98*J98,"")</f>
        <v/>
      </c>
    </row>
    <row r="99" customFormat="false" ht="15" hidden="false" customHeight="false" outlineLevel="0" collapsed="false">
      <c r="I99" s="21" t="str">
        <f aca="false">IF(G99&lt;&gt;"",H99-G99,"")</f>
        <v/>
      </c>
      <c r="K99" s="30" t="str">
        <f aca="false">IF(I99&lt;&gt;"",I99*J99,"")</f>
        <v/>
      </c>
    </row>
    <row r="100" customFormat="false" ht="15" hidden="false" customHeight="false" outlineLevel="0" collapsed="false">
      <c r="I100" s="23" t="str">
        <f aca="false">IF(G100&lt;&gt;"",H100-G100,"")</f>
        <v/>
      </c>
      <c r="K100" s="29" t="str">
        <f aca="false">IF(I100&lt;&gt;"",I100*J100,"")</f>
        <v/>
      </c>
    </row>
    <row r="101" customFormat="false" ht="15" hidden="false" customHeight="false" outlineLevel="0" collapsed="false">
      <c r="I101" s="21" t="str">
        <f aca="false">IF(G101&lt;&gt;"",H101-G101,"")</f>
        <v/>
      </c>
      <c r="K101" s="30" t="str">
        <f aca="false">IF(I101&lt;&gt;"",I101*J101,"")</f>
        <v/>
      </c>
    </row>
    <row r="102" customFormat="false" ht="15" hidden="false" customHeight="false" outlineLevel="0" collapsed="false">
      <c r="I102" s="23" t="str">
        <f aca="false">IF(G102&lt;&gt;"",H102-G102,"")</f>
        <v/>
      </c>
      <c r="K102" s="29" t="str">
        <f aca="false">IF(I102&lt;&gt;"",I102*J102,"")</f>
        <v/>
      </c>
    </row>
  </sheetData>
  <mergeCells count="1">
    <mergeCell ref="A1:P1"/>
  </mergeCells>
  <conditionalFormatting sqref="M3:M102">
    <cfRule type="cellIs" priority="2" operator="equal" aboveAverage="0" equalAverage="0" bottom="0" percent="0" rank="0" text="" dxfId="0">
      <formula>"Payé"</formula>
    </cfRule>
    <cfRule type="cellIs" priority="3" operator="equal" aboveAverage="0" equalAverage="0" bottom="0" percent="0" rank="0" text="" dxfId="2">
      <formula>"Non payé"</formula>
    </cfRule>
    <cfRule type="cellIs" priority="4" operator="equal" aboveAverage="0" equalAverage="0" bottom="0" percent="0" rank="0" text="" dxfId="1">
      <formula>"Partiel"</formula>
    </cfRule>
  </conditionalFormatting>
  <dataValidations count="2">
    <dataValidation allowBlank="true" errorStyle="stop" operator="between" showDropDown="false" showErrorMessage="false" showInputMessage="false" sqref="M3:M102" type="list">
      <formula1>"Payé,Partiel,Non payé,Remboursé"</formula1>
      <formula2>0</formula2>
    </dataValidation>
    <dataValidation allowBlank="true" errorStyle="stop" operator="between" showDropDown="false" showErrorMessage="false" showInputMessage="false" sqref="P3:P102" type="list">
      <formula1>"Actif,Terminé,Annulé,En cours"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A1:L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22"/>
    <col collapsed="false" customWidth="true" hidden="false" outlineLevel="0" max="6" min="5" style="0" width="16"/>
    <col collapsed="false" customWidth="true" hidden="false" outlineLevel="0" max="8" min="7" style="0" width="14"/>
    <col collapsed="false" customWidth="true" hidden="false" outlineLevel="0" max="9" min="9" style="0" width="20"/>
    <col collapsed="false" customWidth="true" hidden="false" outlineLevel="0" max="10" min="10" style="0" width="14"/>
    <col collapsed="false" customWidth="true" hidden="false" outlineLevel="0" max="11" min="11" style="0" width="18"/>
    <col collapsed="false" customWidth="true" hidden="false" outlineLevel="0" max="12" min="12" style="0" width="30"/>
  </cols>
  <sheetData>
    <row r="1" customFormat="false" ht="34.5" hidden="false" customHeight="true" outlineLevel="0" collapsed="false">
      <c r="A1" s="16" t="s">
        <v>146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customFormat="false" ht="30" hidden="false" customHeight="true" outlineLevel="0" collapsed="false">
      <c r="A2" s="17" t="s">
        <v>9</v>
      </c>
      <c r="B2" s="17" t="s">
        <v>18</v>
      </c>
      <c r="C2" s="17" t="s">
        <v>12</v>
      </c>
      <c r="D2" s="17" t="s">
        <v>147</v>
      </c>
      <c r="E2" s="17" t="s">
        <v>148</v>
      </c>
      <c r="F2" s="17" t="s">
        <v>149</v>
      </c>
      <c r="G2" s="17" t="s">
        <v>150</v>
      </c>
      <c r="H2" s="17" t="s">
        <v>151</v>
      </c>
      <c r="I2" s="17" t="s">
        <v>152</v>
      </c>
      <c r="J2" s="17" t="s">
        <v>153</v>
      </c>
      <c r="K2" s="17" t="s">
        <v>154</v>
      </c>
      <c r="L2" s="17" t="s">
        <v>29</v>
      </c>
    </row>
    <row r="3" customFormat="false" ht="15" hidden="false" customHeight="false" outlineLevel="0" collapsed="false">
      <c r="A3" s="18" t="n">
        <v>1</v>
      </c>
      <c r="B3" s="18" t="s">
        <v>50</v>
      </c>
      <c r="C3" s="18" t="s">
        <v>53</v>
      </c>
      <c r="D3" s="18" t="s">
        <v>155</v>
      </c>
      <c r="E3" s="25" t="s">
        <v>156</v>
      </c>
      <c r="F3" s="25" t="s">
        <v>57</v>
      </c>
      <c r="G3" s="18" t="n">
        <v>72300</v>
      </c>
      <c r="H3" s="26" t="n">
        <v>350</v>
      </c>
      <c r="I3" s="18" t="s">
        <v>157</v>
      </c>
      <c r="J3" s="18" t="s">
        <v>158</v>
      </c>
      <c r="K3" s="18" t="n">
        <v>82300</v>
      </c>
      <c r="L3" s="18" t="s">
        <v>159</v>
      </c>
    </row>
    <row r="4" customFormat="false" ht="15" hidden="false" customHeight="false" outlineLevel="0" collapsed="false">
      <c r="A4" s="19" t="n">
        <v>2</v>
      </c>
      <c r="B4" s="19" t="s">
        <v>30</v>
      </c>
      <c r="C4" s="19" t="s">
        <v>33</v>
      </c>
      <c r="D4" s="19" t="s">
        <v>160</v>
      </c>
      <c r="E4" s="27" t="s">
        <v>161</v>
      </c>
      <c r="F4" s="27" t="s">
        <v>161</v>
      </c>
      <c r="G4" s="19" t="n">
        <v>44500</v>
      </c>
      <c r="H4" s="28" t="n">
        <v>200</v>
      </c>
      <c r="I4" s="19" t="s">
        <v>162</v>
      </c>
      <c r="J4" s="19" t="s">
        <v>163</v>
      </c>
      <c r="K4" s="19" t="n">
        <v>54500</v>
      </c>
      <c r="L4" s="19" t="s">
        <v>164</v>
      </c>
    </row>
  </sheetData>
  <mergeCells count="1">
    <mergeCell ref="A1:L1"/>
  </mergeCells>
  <dataValidations count="1">
    <dataValidation allowBlank="true" errorStyle="stop" operator="between" showDropDown="false" showErrorMessage="false" showInputMessage="false" sqref="D3:D102" type="list">
      <formula1>"Vidange,Révision générale,Pneumatiques,Freins,Climatisation,Carrosserie,Electricité,Contrôle technique,Autre"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A1:H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3" min="2" style="0" width="26"/>
    <col collapsed="false" customWidth="true" hidden="false" outlineLevel="0" max="4" min="4" style="0" width="14"/>
    <col collapsed="false" customWidth="true" hidden="false" outlineLevel="0" max="5" min="5" style="0" width="22"/>
    <col collapsed="false" customWidth="true" hidden="false" outlineLevel="0" max="6" min="6" style="0" width="20"/>
  </cols>
  <sheetData>
    <row r="1" customFormat="false" ht="34.5" hidden="false" customHeight="true" outlineLevel="0" collapsed="false">
      <c r="A1" s="16" t="s">
        <v>165</v>
      </c>
      <c r="B1" s="16"/>
      <c r="C1" s="16"/>
      <c r="D1" s="16"/>
      <c r="E1" s="16"/>
      <c r="F1" s="16"/>
      <c r="G1" s="16"/>
      <c r="H1" s="16"/>
    </row>
    <row r="2" customFormat="false" ht="34.5" hidden="false" customHeight="true" outlineLevel="0" collapsed="false">
      <c r="A2" s="17" t="s">
        <v>166</v>
      </c>
      <c r="B2" s="17" t="s">
        <v>167</v>
      </c>
      <c r="C2" s="17" t="s">
        <v>168</v>
      </c>
      <c r="D2" s="17" t="s">
        <v>169</v>
      </c>
      <c r="E2" s="17" t="s">
        <v>170</v>
      </c>
      <c r="F2" s="17" t="s">
        <v>171</v>
      </c>
    </row>
    <row r="3" customFormat="false" ht="15" hidden="false" customHeight="false" outlineLevel="0" collapsed="false">
      <c r="A3" s="31" t="s">
        <v>172</v>
      </c>
      <c r="B3" s="32" t="n">
        <v>0</v>
      </c>
      <c r="C3" s="32" t="n">
        <v>0</v>
      </c>
      <c r="D3" s="33" t="n">
        <v>0</v>
      </c>
      <c r="E3" s="34" t="n">
        <f aca="false">B3-C3</f>
        <v>0</v>
      </c>
      <c r="F3" s="35" t="n">
        <v>0</v>
      </c>
    </row>
    <row r="4" customFormat="false" ht="15" hidden="false" customHeight="false" outlineLevel="0" collapsed="false">
      <c r="A4" s="36" t="s">
        <v>173</v>
      </c>
      <c r="B4" s="37" t="n">
        <v>0</v>
      </c>
      <c r="C4" s="37" t="n">
        <v>0</v>
      </c>
      <c r="D4" s="38" t="n">
        <v>0</v>
      </c>
      <c r="E4" s="39" t="n">
        <f aca="false">B4-C4</f>
        <v>0</v>
      </c>
      <c r="F4" s="40" t="n">
        <v>0</v>
      </c>
    </row>
    <row r="5" customFormat="false" ht="15" hidden="false" customHeight="false" outlineLevel="0" collapsed="false">
      <c r="A5" s="31" t="s">
        <v>174</v>
      </c>
      <c r="B5" s="32" t="n">
        <v>0</v>
      </c>
      <c r="C5" s="32" t="n">
        <v>0</v>
      </c>
      <c r="D5" s="33" t="n">
        <v>0</v>
      </c>
      <c r="E5" s="34" t="n">
        <f aca="false">B5-C5</f>
        <v>0</v>
      </c>
      <c r="F5" s="35" t="n">
        <v>0</v>
      </c>
    </row>
    <row r="6" customFormat="false" ht="15" hidden="false" customHeight="false" outlineLevel="0" collapsed="false">
      <c r="A6" s="36" t="s">
        <v>175</v>
      </c>
      <c r="B6" s="37" t="n">
        <v>0</v>
      </c>
      <c r="C6" s="37" t="n">
        <v>0</v>
      </c>
      <c r="D6" s="38" t="n">
        <v>0</v>
      </c>
      <c r="E6" s="39" t="n">
        <f aca="false">B6-C6</f>
        <v>0</v>
      </c>
      <c r="F6" s="40" t="n">
        <v>0</v>
      </c>
    </row>
    <row r="7" customFormat="false" ht="15" hidden="false" customHeight="false" outlineLevel="0" collapsed="false">
      <c r="A7" s="31" t="s">
        <v>176</v>
      </c>
      <c r="B7" s="32" t="n">
        <v>0</v>
      </c>
      <c r="C7" s="32" t="n">
        <v>0</v>
      </c>
      <c r="D7" s="33" t="n">
        <v>0</v>
      </c>
      <c r="E7" s="34" t="n">
        <f aca="false">B7-C7</f>
        <v>0</v>
      </c>
      <c r="F7" s="35" t="n">
        <v>0</v>
      </c>
    </row>
    <row r="8" customFormat="false" ht="15" hidden="false" customHeight="false" outlineLevel="0" collapsed="false">
      <c r="A8" s="36" t="s">
        <v>177</v>
      </c>
      <c r="B8" s="37" t="n">
        <v>0</v>
      </c>
      <c r="C8" s="37" t="n">
        <v>0</v>
      </c>
      <c r="D8" s="38" t="n">
        <v>0</v>
      </c>
      <c r="E8" s="39" t="n">
        <f aca="false">B8-C8</f>
        <v>0</v>
      </c>
      <c r="F8" s="40" t="n">
        <v>0</v>
      </c>
    </row>
    <row r="9" customFormat="false" ht="15" hidden="false" customHeight="false" outlineLevel="0" collapsed="false">
      <c r="A9" s="31" t="s">
        <v>178</v>
      </c>
      <c r="B9" s="32" t="n">
        <v>0</v>
      </c>
      <c r="C9" s="32" t="n">
        <v>0</v>
      </c>
      <c r="D9" s="33" t="n">
        <v>0</v>
      </c>
      <c r="E9" s="34" t="n">
        <f aca="false">B9-C9</f>
        <v>0</v>
      </c>
      <c r="F9" s="35" t="n">
        <v>0</v>
      </c>
    </row>
    <row r="10" customFormat="false" ht="15" hidden="false" customHeight="false" outlineLevel="0" collapsed="false">
      <c r="A10" s="36" t="s">
        <v>179</v>
      </c>
      <c r="B10" s="37" t="n">
        <v>0</v>
      </c>
      <c r="C10" s="37" t="n">
        <v>0</v>
      </c>
      <c r="D10" s="38" t="n">
        <v>0</v>
      </c>
      <c r="E10" s="39" t="n">
        <f aca="false">B10-C10</f>
        <v>0</v>
      </c>
      <c r="F10" s="40" t="n">
        <v>0</v>
      </c>
    </row>
    <row r="11" customFormat="false" ht="15" hidden="false" customHeight="false" outlineLevel="0" collapsed="false">
      <c r="A11" s="31" t="s">
        <v>180</v>
      </c>
      <c r="B11" s="32" t="n">
        <v>0</v>
      </c>
      <c r="C11" s="32" t="n">
        <v>0</v>
      </c>
      <c r="D11" s="33" t="n">
        <v>0</v>
      </c>
      <c r="E11" s="34" t="n">
        <f aca="false">B11-C11</f>
        <v>0</v>
      </c>
      <c r="F11" s="35" t="n">
        <v>0</v>
      </c>
    </row>
    <row r="12" customFormat="false" ht="15" hidden="false" customHeight="false" outlineLevel="0" collapsed="false">
      <c r="A12" s="36" t="s">
        <v>181</v>
      </c>
      <c r="B12" s="37" t="n">
        <v>0</v>
      </c>
      <c r="C12" s="37" t="n">
        <v>0</v>
      </c>
      <c r="D12" s="38" t="n">
        <v>0</v>
      </c>
      <c r="E12" s="39" t="n">
        <f aca="false">B12-C12</f>
        <v>0</v>
      </c>
      <c r="F12" s="40" t="n">
        <v>0</v>
      </c>
    </row>
    <row r="13" customFormat="false" ht="15" hidden="false" customHeight="false" outlineLevel="0" collapsed="false">
      <c r="A13" s="31" t="s">
        <v>182</v>
      </c>
      <c r="B13" s="32" t="n">
        <v>0</v>
      </c>
      <c r="C13" s="32" t="n">
        <v>0</v>
      </c>
      <c r="D13" s="33" t="n">
        <v>0</v>
      </c>
      <c r="E13" s="34" t="n">
        <f aca="false">B13-C13</f>
        <v>0</v>
      </c>
      <c r="F13" s="35" t="n">
        <v>0</v>
      </c>
    </row>
    <row r="14" customFormat="false" ht="15" hidden="false" customHeight="false" outlineLevel="0" collapsed="false">
      <c r="A14" s="36" t="s">
        <v>183</v>
      </c>
      <c r="B14" s="37" t="n">
        <v>0</v>
      </c>
      <c r="C14" s="37" t="n">
        <v>0</v>
      </c>
      <c r="D14" s="38" t="n">
        <v>0</v>
      </c>
      <c r="E14" s="39" t="n">
        <f aca="false">B14-C14</f>
        <v>0</v>
      </c>
      <c r="F14" s="40" t="n">
        <v>0</v>
      </c>
    </row>
    <row r="15" customFormat="false" ht="15" hidden="false" customHeight="false" outlineLevel="0" collapsed="false">
      <c r="A15" s="41" t="s">
        <v>184</v>
      </c>
      <c r="B15" s="42" t="n">
        <f aca="false">SUM(B3:B14)</f>
        <v>0</v>
      </c>
      <c r="C15" s="42" t="n">
        <f aca="false">SUM(C3:C14)</f>
        <v>0</v>
      </c>
      <c r="D15" s="43" t="n">
        <f aca="false">SUM(D3:D14)</f>
        <v>0</v>
      </c>
      <c r="E15" s="42" t="n">
        <f aca="false">SUM(E3:E14)</f>
        <v>0</v>
      </c>
      <c r="F15" s="44" t="n">
        <f aca="false">AVERAGE(F3:F14)</f>
        <v>0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95959"/>
    <pageSetUpPr fitToPage="false"/>
  </sheetPr>
  <dimension ref="A1:F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6" min="1" style="0" width="20"/>
  </cols>
  <sheetData>
    <row r="1" customFormat="false" ht="39.75" hidden="false" customHeight="true" outlineLevel="0" collapsed="false">
      <c r="A1" s="16" t="s">
        <v>185</v>
      </c>
      <c r="B1" s="16"/>
      <c r="C1" s="16"/>
      <c r="D1" s="16"/>
      <c r="E1" s="16"/>
      <c r="F1" s="16"/>
    </row>
    <row r="3" customFormat="false" ht="21.75" hidden="false" customHeight="true" outlineLevel="0" collapsed="false">
      <c r="A3" s="45" t="s">
        <v>186</v>
      </c>
      <c r="B3" s="45"/>
      <c r="C3" s="45"/>
      <c r="D3" s="45"/>
      <c r="E3" s="45"/>
      <c r="F3" s="45"/>
    </row>
    <row r="4" customFormat="false" ht="21.75" hidden="false" customHeight="true" outlineLevel="0" collapsed="false">
      <c r="A4" s="46" t="s">
        <v>187</v>
      </c>
      <c r="B4" s="46"/>
      <c r="C4" s="46"/>
      <c r="D4" s="46"/>
      <c r="E4" s="46"/>
      <c r="F4" s="46"/>
    </row>
    <row r="5" customFormat="false" ht="21.75" hidden="false" customHeight="true" outlineLevel="0" collapsed="false">
      <c r="A5" s="46" t="s">
        <v>188</v>
      </c>
      <c r="B5" s="46"/>
      <c r="C5" s="46"/>
      <c r="D5" s="46"/>
      <c r="E5" s="46"/>
      <c r="F5" s="46"/>
    </row>
    <row r="6" customFormat="false" ht="21.75" hidden="false" customHeight="true" outlineLevel="0" collapsed="false">
      <c r="A6" s="46" t="s">
        <v>189</v>
      </c>
      <c r="B6" s="46"/>
      <c r="C6" s="46"/>
      <c r="D6" s="46"/>
      <c r="E6" s="46"/>
      <c r="F6" s="46"/>
    </row>
    <row r="7" customFormat="false" ht="21.75" hidden="false" customHeight="true" outlineLevel="0" collapsed="false">
      <c r="A7" s="46" t="s">
        <v>190</v>
      </c>
      <c r="B7" s="46"/>
      <c r="C7" s="46"/>
      <c r="D7" s="46"/>
      <c r="E7" s="46"/>
      <c r="F7" s="46"/>
    </row>
    <row r="8" customFormat="false" ht="21.75" hidden="false" customHeight="true" outlineLevel="0" collapsed="false">
      <c r="A8" s="45" t="s">
        <v>191</v>
      </c>
      <c r="B8" s="45"/>
      <c r="C8" s="45"/>
      <c r="D8" s="45"/>
      <c r="E8" s="45"/>
      <c r="F8" s="45"/>
    </row>
    <row r="9" customFormat="false" ht="21.75" hidden="false" customHeight="true" outlineLevel="0" collapsed="false">
      <c r="A9" s="46" t="s">
        <v>192</v>
      </c>
      <c r="B9" s="46"/>
      <c r="C9" s="46"/>
      <c r="D9" s="46"/>
      <c r="E9" s="46"/>
      <c r="F9" s="46"/>
    </row>
    <row r="10" customFormat="false" ht="21.75" hidden="false" customHeight="true" outlineLevel="0" collapsed="false">
      <c r="A10" s="46" t="s">
        <v>193</v>
      </c>
      <c r="B10" s="46"/>
      <c r="C10" s="46"/>
      <c r="D10" s="46"/>
      <c r="E10" s="46"/>
      <c r="F10" s="46"/>
    </row>
    <row r="11" customFormat="false" ht="21.75" hidden="false" customHeight="true" outlineLevel="0" collapsed="false">
      <c r="A11" s="46" t="s">
        <v>194</v>
      </c>
      <c r="B11" s="46"/>
      <c r="C11" s="46"/>
      <c r="D11" s="46"/>
      <c r="E11" s="46"/>
      <c r="F11" s="46"/>
    </row>
    <row r="12" customFormat="false" ht="21.75" hidden="false" customHeight="true" outlineLevel="0" collapsed="false">
      <c r="A12" s="45" t="s">
        <v>195</v>
      </c>
      <c r="B12" s="45"/>
      <c r="C12" s="45"/>
      <c r="D12" s="45"/>
      <c r="E12" s="45"/>
      <c r="F12" s="45"/>
    </row>
    <row r="13" customFormat="false" ht="21.75" hidden="false" customHeight="true" outlineLevel="0" collapsed="false">
      <c r="A13" s="46" t="s">
        <v>196</v>
      </c>
      <c r="B13" s="46"/>
      <c r="C13" s="46"/>
      <c r="D13" s="46"/>
      <c r="E13" s="46"/>
      <c r="F13" s="46"/>
    </row>
    <row r="14" customFormat="false" ht="21.75" hidden="false" customHeight="true" outlineLevel="0" collapsed="false">
      <c r="A14" s="46" t="s">
        <v>197</v>
      </c>
      <c r="B14" s="46"/>
      <c r="C14" s="46"/>
      <c r="D14" s="46"/>
      <c r="E14" s="46"/>
      <c r="F14" s="46"/>
    </row>
    <row r="15" customFormat="false" ht="21.75" hidden="false" customHeight="true" outlineLevel="0" collapsed="false">
      <c r="A15" s="46" t="s">
        <v>198</v>
      </c>
      <c r="B15" s="46"/>
      <c r="C15" s="46"/>
      <c r="D15" s="46"/>
      <c r="E15" s="46"/>
      <c r="F15" s="46"/>
    </row>
    <row r="16" customFormat="false" ht="21.75" hidden="false" customHeight="true" outlineLevel="0" collapsed="false">
      <c r="A16" s="46" t="s">
        <v>199</v>
      </c>
      <c r="B16" s="46"/>
      <c r="C16" s="46"/>
      <c r="D16" s="46"/>
      <c r="E16" s="46"/>
      <c r="F16" s="46"/>
    </row>
    <row r="17" customFormat="false" ht="21.75" hidden="false" customHeight="true" outlineLevel="0" collapsed="false">
      <c r="A17" s="45" t="s">
        <v>200</v>
      </c>
      <c r="B17" s="45"/>
      <c r="C17" s="45"/>
      <c r="D17" s="45"/>
      <c r="E17" s="45"/>
      <c r="F17" s="45"/>
    </row>
    <row r="18" customFormat="false" ht="21.75" hidden="false" customHeight="true" outlineLevel="0" collapsed="false">
      <c r="A18" s="46" t="s">
        <v>201</v>
      </c>
      <c r="B18" s="46"/>
      <c r="C18" s="46"/>
      <c r="D18" s="46"/>
      <c r="E18" s="46"/>
      <c r="F18" s="46"/>
    </row>
    <row r="19" customFormat="false" ht="21.75" hidden="false" customHeight="true" outlineLevel="0" collapsed="false">
      <c r="A19" s="46" t="s">
        <v>202</v>
      </c>
      <c r="B19" s="46"/>
      <c r="C19" s="46"/>
      <c r="D19" s="46"/>
      <c r="E19" s="46"/>
      <c r="F19" s="46"/>
    </row>
    <row r="20" customFormat="false" ht="21.75" hidden="false" customHeight="true" outlineLevel="0" collapsed="false">
      <c r="A20" s="45" t="s">
        <v>203</v>
      </c>
      <c r="B20" s="45"/>
      <c r="C20" s="45"/>
      <c r="D20" s="45"/>
      <c r="E20" s="45"/>
      <c r="F20" s="45"/>
    </row>
    <row r="21" customFormat="false" ht="21.75" hidden="false" customHeight="true" outlineLevel="0" collapsed="false">
      <c r="A21" s="46" t="s">
        <v>204</v>
      </c>
      <c r="B21" s="46"/>
      <c r="C21" s="46"/>
      <c r="D21" s="46"/>
      <c r="E21" s="46"/>
      <c r="F21" s="46"/>
    </row>
    <row r="22" customFormat="false" ht="21.75" hidden="false" customHeight="true" outlineLevel="0" collapsed="false">
      <c r="A22" s="46" t="s">
        <v>205</v>
      </c>
      <c r="B22" s="46"/>
      <c r="C22" s="46"/>
      <c r="D22" s="46"/>
      <c r="E22" s="46"/>
      <c r="F22" s="46"/>
    </row>
    <row r="23" customFormat="false" ht="21.75" hidden="false" customHeight="true" outlineLevel="0" collapsed="false">
      <c r="A23" s="46" t="s">
        <v>206</v>
      </c>
      <c r="B23" s="46"/>
      <c r="C23" s="46"/>
      <c r="D23" s="46"/>
      <c r="E23" s="46"/>
      <c r="F23" s="46"/>
    </row>
    <row r="24" customFormat="false" ht="21.75" hidden="false" customHeight="true" outlineLevel="0" collapsed="false">
      <c r="A24" s="45" t="s">
        <v>207</v>
      </c>
      <c r="B24" s="45"/>
      <c r="C24" s="45"/>
      <c r="D24" s="45"/>
      <c r="E24" s="45"/>
      <c r="F24" s="45"/>
    </row>
    <row r="25" customFormat="false" ht="21.75" hidden="false" customHeight="true" outlineLevel="0" collapsed="false">
      <c r="A25" s="46" t="s">
        <v>208</v>
      </c>
      <c r="B25" s="46"/>
      <c r="C25" s="46"/>
      <c r="D25" s="46"/>
      <c r="E25" s="46"/>
      <c r="F25" s="46"/>
    </row>
    <row r="26" customFormat="false" ht="21.75" hidden="false" customHeight="true" outlineLevel="0" collapsed="false">
      <c r="A26" s="46" t="s">
        <v>209</v>
      </c>
      <c r="B26" s="46"/>
      <c r="C26" s="46"/>
      <c r="D26" s="46"/>
      <c r="E26" s="46"/>
      <c r="F26" s="46"/>
    </row>
    <row r="27" customFormat="false" ht="21.75" hidden="false" customHeight="true" outlineLevel="0" collapsed="false">
      <c r="A27" s="47" t="s">
        <v>210</v>
      </c>
      <c r="B27" s="47"/>
      <c r="C27" s="47"/>
      <c r="D27" s="47"/>
      <c r="E27" s="47"/>
      <c r="F27" s="47"/>
    </row>
  </sheetData>
  <mergeCells count="26">
    <mergeCell ref="A1:F1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2026-04-29T13:01:31Z</dcterms:created>
  <dc:creator>openpyxl</dc:creator>
  <dc:description/>
  <dc:language>en-US</dc:language>
  <cp:lastModifiedBy/>
  <dcterms:modified xsi:type="dcterms:W3CDTF">2026-04-29T13:01:31Z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